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Turnierinfo" sheetId="1" state="visible" r:id="rId2"/>
    <sheet name="Ergebnisse" sheetId="2" state="visible" r:id="rId3"/>
    <sheet name="Punkte" sheetId="3" state="visible" r:id="rId4"/>
    <sheet name="SQL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<sst xmlns="http://schemas.openxmlformats.org/spreadsheetml/2006/main" count="54" uniqueCount="39">
  <si>
    <t xml:space="preserve">Turnierinfo</t>
  </si>
  <si>
    <t xml:space="preserve">Turniertyp/Titel</t>
  </si>
  <si>
    <t xml:space="preserve">P4P Serie-X / Offenes Doppel</t>
  </si>
  <si>
    <t xml:space="preserve">Datum</t>
  </si>
  <si>
    <t xml:space="preserve">Ort</t>
  </si>
  <si>
    <t xml:space="preserve">Mönchengladbach</t>
  </si>
  <si>
    <t xml:space="preserve">ID</t>
  </si>
  <si>
    <t xml:space="preserve">Wird von uns ausgefüllt</t>
  </si>
  <si>
    <t xml:space="preserve">Anzahl Teams</t>
  </si>
  <si>
    <t xml:space="preserve">Im Einzel = Spieleranzahl, im Doppel natürlich = halbe Spieleranzahl</t>
  </si>
  <si>
    <t xml:space="preserve">Neue Spieler</t>
  </si>
  <si>
    <t xml:space="preserve">Spielernr.</t>
  </si>
  <si>
    <t xml:space="preserve">Vorname</t>
  </si>
  <si>
    <t xml:space="preserve">Name</t>
  </si>
  <si>
    <t xml:space="preserve">Geburtsdatum</t>
  </si>
  <si>
    <t xml:space="preserve">Geschlecht</t>
  </si>
  <si>
    <t xml:space="preserve">Status Doppel</t>
  </si>
  <si>
    <t xml:space="preserve">Status Einzel</t>
  </si>
  <si>
    <t xml:space="preserve">Michael</t>
  </si>
  <si>
    <t xml:space="preserve">Karmanns</t>
  </si>
  <si>
    <t xml:space="preserve">M</t>
  </si>
  <si>
    <t xml:space="preserve">N</t>
  </si>
  <si>
    <t xml:space="preserve">Christof</t>
  </si>
  <si>
    <t xml:space="preserve">Brockers</t>
  </si>
  <si>
    <t xml:space="preserve">Einzel</t>
  </si>
  <si>
    <t xml:space="preserve">Platz</t>
  </si>
  <si>
    <t xml:space="preserve">SpielerNr.</t>
  </si>
  <si>
    <t xml:space="preserve">Punkte</t>
  </si>
  <si>
    <t xml:space="preserve">Doppel</t>
  </si>
  <si>
    <t xml:space="preserve">Teams</t>
  </si>
  <si>
    <t xml:space="preserve">Plangröße</t>
  </si>
  <si>
    <t xml:space="preserve">Faktor</t>
  </si>
  <si>
    <t xml:space="preserve">Hier nichts eintragen, wird aus Blatt »Turnierinfo« berechnet</t>
  </si>
  <si>
    <t xml:space="preserve">Turnierbonus</t>
  </si>
  <si>
    <t xml:space="preserve">Ergebnis</t>
  </si>
  <si>
    <t xml:space="preserve">Turniere</t>
  </si>
  <si>
    <t xml:space="preserve">Spieler</t>
  </si>
  <si>
    <t xml:space="preserve">Ergebnisse Einzel</t>
  </si>
  <si>
    <t xml:space="preserve">Ergebnisse Doppel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</si>
</sst>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DD/MM/YY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/>
  <cols>
    <col collapsed="false" hidden="false" max="1" min="1" style="0" width="13.6315789473684"/>
    <col collapsed="false" hidden="false" max="2" min="2" style="1" width="23.251012145749"/>
    <col collapsed="false" hidden="false" max="4" min="3" style="0" width="9.50607287449393"/>
    <col collapsed="false" hidden="false" max="5" min="5" style="2" width="13.0769230769231"/>
    <col collapsed="false" hidden="false" max="1025" min="6" style="0" width="9.50607287449393"/>
  </cols>
  <sheetData>
    <row r="1" customFormat="false" ht="15" hidden="false" customHeight="false" outlineLevel="0" collapsed="false">
      <c r="A1" s="3" t="s">
        <v>0</v>
      </c>
      <c r="B1" s="0"/>
      <c r="E1" s="0"/>
    </row>
    <row r="2" customFormat="false" ht="13.8" hidden="false" customHeight="false" outlineLevel="0" collapsed="false">
      <c r="A2" s="0" t="s">
        <v>1</v>
      </c>
      <c r="B2" s="4" t="s">
        <v>2</v>
      </c>
      <c r="E2" s="0"/>
    </row>
    <row r="3" customFormat="false" ht="15" hidden="false" customHeight="false" outlineLevel="0" collapsed="false">
      <c r="A3" s="0" t="s">
        <v>3</v>
      </c>
      <c r="B3" s="5" t="n">
        <v>42444</v>
      </c>
      <c r="E3" s="0"/>
    </row>
    <row r="4" customFormat="false" ht="15" hidden="false" customHeight="false" outlineLevel="0" collapsed="false">
      <c r="A4" s="0" t="s">
        <v>4</v>
      </c>
      <c r="B4" s="6" t="s">
        <v>5</v>
      </c>
      <c r="E4" s="0"/>
    </row>
    <row r="5" customFormat="false" ht="15" hidden="false" customHeight="false" outlineLevel="0" collapsed="false">
      <c r="A5" s="0" t="s">
        <v>6</v>
      </c>
      <c r="B5" s="1" t="n">
        <v>9</v>
      </c>
      <c r="C5" s="0" t="s">
        <v>7</v>
      </c>
      <c r="E5" s="0"/>
    </row>
    <row r="6" customFormat="false" ht="15" hidden="false" customHeight="false" outlineLevel="0" collapsed="false">
      <c r="A6" s="0" t="s">
        <v>8</v>
      </c>
      <c r="B6" s="4" t="n">
        <v>12</v>
      </c>
      <c r="C6" s="0" t="s">
        <v>9</v>
      </c>
      <c r="E6" s="0"/>
    </row>
    <row r="9" customFormat="false" ht="15" hidden="false" customHeight="false" outlineLevel="0" collapsed="false">
      <c r="A9" s="3" t="s">
        <v>10</v>
      </c>
      <c r="B9" s="1" t="s">
        <v>11</v>
      </c>
      <c r="C9" s="0" t="s">
        <v>12</v>
      </c>
      <c r="D9" s="0" t="s">
        <v>13</v>
      </c>
      <c r="E9" s="2" t="s">
        <v>14</v>
      </c>
      <c r="F9" s="0" t="s">
        <v>15</v>
      </c>
      <c r="G9" s="0" t="s">
        <v>16</v>
      </c>
      <c r="H9" s="0" t="s">
        <v>17</v>
      </c>
    </row>
    <row r="10" customFormat="false" ht="15" hidden="false" customHeight="false" outlineLevel="0" collapsed="false">
      <c r="B10" s="4" t="n">
        <v>31019</v>
      </c>
      <c r="C10" s="7" t="s">
        <v>18</v>
      </c>
      <c r="D10" s="7" t="s">
        <v>19</v>
      </c>
      <c r="E10" s="8" t="n">
        <v>27464</v>
      </c>
      <c r="F10" s="7" t="s">
        <v>20</v>
      </c>
      <c r="G10" s="7" t="s">
        <v>21</v>
      </c>
      <c r="H10" s="7" t="s">
        <v>21</v>
      </c>
    </row>
    <row r="11" customFormat="false" ht="15" hidden="false" customHeight="false" outlineLevel="0" collapsed="false">
      <c r="B11" s="4" t="n">
        <v>31020</v>
      </c>
      <c r="C11" s="7" t="s">
        <v>22</v>
      </c>
      <c r="D11" s="7" t="s">
        <v>23</v>
      </c>
      <c r="E11" s="8" t="n">
        <v>25314</v>
      </c>
      <c r="F11" s="7" t="s">
        <v>20</v>
      </c>
      <c r="G11" s="7" t="s">
        <v>21</v>
      </c>
      <c r="H11" s="7" t="s">
        <v>21</v>
      </c>
    </row>
    <row r="12" customFormat="false" ht="15" hidden="false" customHeight="false" outlineLevel="0" collapsed="false">
      <c r="B12" s="4"/>
      <c r="C12" s="7"/>
      <c r="D12" s="7"/>
      <c r="E12" s="8"/>
      <c r="F12" s="7"/>
      <c r="G12" s="7"/>
      <c r="H12" s="7"/>
    </row>
    <row r="13" customFormat="false" ht="15" hidden="false" customHeight="false" outlineLevel="0" collapsed="false">
      <c r="B13" s="4"/>
      <c r="C13" s="7"/>
      <c r="D13" s="7"/>
      <c r="E13" s="8"/>
      <c r="F13" s="7"/>
      <c r="G13" s="7"/>
      <c r="H13" s="7"/>
    </row>
    <row r="14" customFormat="false" ht="15" hidden="false" customHeight="false" outlineLevel="0" collapsed="false">
      <c r="B14" s="4"/>
      <c r="C14" s="7"/>
      <c r="D14" s="7"/>
      <c r="E14" s="8"/>
      <c r="F14" s="7"/>
      <c r="G14" s="7"/>
      <c r="H14" s="7"/>
    </row>
    <row r="15" customFormat="false" ht="15" hidden="false" customHeight="false" outlineLevel="0" collapsed="false">
      <c r="B15" s="4"/>
      <c r="C15" s="7"/>
      <c r="D15" s="7"/>
      <c r="E15" s="8"/>
      <c r="F15" s="7"/>
      <c r="G15" s="7"/>
      <c r="H15" s="7"/>
    </row>
    <row r="16" customFormat="false" ht="15" hidden="false" customHeight="false" outlineLevel="0" collapsed="false">
      <c r="B16" s="4"/>
      <c r="C16" s="7"/>
      <c r="D16" s="7"/>
      <c r="E16" s="8"/>
      <c r="F16" s="7"/>
      <c r="G16" s="7"/>
      <c r="H16" s="7"/>
    </row>
    <row r="17" customFormat="false" ht="15" hidden="false" customHeight="false" outlineLevel="0" collapsed="false">
      <c r="B17" s="4"/>
      <c r="C17" s="7"/>
      <c r="D17" s="7"/>
      <c r="E17" s="8"/>
      <c r="F17" s="7"/>
      <c r="G17" s="7"/>
      <c r="H17" s="7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1" activeCellId="0" sqref="B61"/>
    </sheetView>
  </sheetViews>
  <sheetFormatPr defaultRowHeight="15"/>
  <cols>
    <col collapsed="false" hidden="false" max="1" min="1" style="0" width="7.15384615384615"/>
    <col collapsed="false" hidden="false" max="2" min="2" style="0" width="9.50607287449393"/>
    <col collapsed="false" hidden="false" max="3" min="3" style="0" width="6.82186234817814"/>
    <col collapsed="false" hidden="false" max="1025" min="4" style="0" width="9.50607287449393"/>
  </cols>
  <sheetData>
    <row r="1" customFormat="false" ht="15" hidden="false" customHeight="false" outlineLevel="0" collapsed="false">
      <c r="A1" s="3" t="s">
        <v>24</v>
      </c>
    </row>
    <row r="2" customFormat="false" ht="15" hidden="false" customHeight="false" outlineLevel="0" collapsed="false">
      <c r="A2" s="1" t="s">
        <v>25</v>
      </c>
      <c r="B2" s="1" t="s">
        <v>26</v>
      </c>
      <c r="C2" s="1" t="s">
        <v>27</v>
      </c>
      <c r="F2" s="1"/>
      <c r="G2" s="1"/>
      <c r="H2" s="1"/>
    </row>
    <row r="3" customFormat="false" ht="15" hidden="false" customHeight="false" outlineLevel="0" collapsed="false">
      <c r="A3" s="9" t="n">
        <v>1</v>
      </c>
      <c r="B3" s="10"/>
      <c r="C3" s="1" t="n">
        <f aca="false">Punkte!I6</f>
        <v>101</v>
      </c>
      <c r="G3" s="11"/>
    </row>
    <row r="4" customFormat="false" ht="15" hidden="false" customHeight="false" outlineLevel="0" collapsed="false">
      <c r="A4" s="9" t="n">
        <v>2</v>
      </c>
      <c r="B4" s="10"/>
      <c r="C4" s="1" t="n">
        <f aca="false">Punkte!I7</f>
        <v>89</v>
      </c>
      <c r="G4" s="11"/>
    </row>
    <row r="5" customFormat="false" ht="15" hidden="false" customHeight="false" outlineLevel="0" collapsed="false">
      <c r="A5" s="9" t="n">
        <v>3</v>
      </c>
      <c r="B5" s="10"/>
      <c r="C5" s="1" t="n">
        <f aca="false">Punkte!I8</f>
        <v>77</v>
      </c>
      <c r="G5" s="11"/>
    </row>
    <row r="6" customFormat="false" ht="15" hidden="false" customHeight="false" outlineLevel="0" collapsed="false">
      <c r="A6" s="9" t="n">
        <v>4</v>
      </c>
      <c r="B6" s="10"/>
      <c r="C6" s="1" t="n">
        <f aca="false">Punkte!I9</f>
        <v>65</v>
      </c>
      <c r="G6" s="11"/>
    </row>
    <row r="7" customFormat="false" ht="15" hidden="false" customHeight="false" outlineLevel="0" collapsed="false">
      <c r="A7" s="9" t="n">
        <v>5</v>
      </c>
      <c r="B7" s="10"/>
      <c r="C7" s="1" t="n">
        <f aca="false">Punkte!I10</f>
        <v>53</v>
      </c>
      <c r="G7" s="11"/>
      <c r="I7" s="11"/>
      <c r="J7" s="12"/>
      <c r="K7" s="12"/>
    </row>
    <row r="8" customFormat="false" ht="15" hidden="false" customHeight="false" outlineLevel="0" collapsed="false">
      <c r="A8" s="9" t="n">
        <v>6</v>
      </c>
      <c r="B8" s="10"/>
      <c r="C8" s="1" t="n">
        <f aca="false">Punkte!I11</f>
        <v>53</v>
      </c>
      <c r="G8" s="11"/>
      <c r="I8" s="11"/>
      <c r="J8" s="12"/>
      <c r="K8" s="12"/>
    </row>
    <row r="9" customFormat="false" ht="15" hidden="false" customHeight="false" outlineLevel="0" collapsed="false">
      <c r="A9" s="9" t="n">
        <v>7</v>
      </c>
      <c r="B9" s="10"/>
      <c r="C9" s="1" t="n">
        <f aca="false">Punkte!I12</f>
        <v>41</v>
      </c>
      <c r="G9" s="11"/>
      <c r="H9" s="12"/>
      <c r="I9" s="11"/>
      <c r="J9" s="12"/>
      <c r="K9" s="12"/>
    </row>
    <row r="10" customFormat="false" ht="15" hidden="false" customHeight="false" outlineLevel="0" collapsed="false">
      <c r="A10" s="9" t="n">
        <v>8</v>
      </c>
      <c r="B10" s="10"/>
      <c r="C10" s="1" t="n">
        <f aca="false">Punkte!I13</f>
        <v>41</v>
      </c>
      <c r="G10" s="11"/>
      <c r="H10" s="12"/>
      <c r="I10" s="11"/>
      <c r="J10" s="12"/>
      <c r="K10" s="12"/>
    </row>
    <row r="11" customFormat="false" ht="15" hidden="false" customHeight="false" outlineLevel="0" collapsed="false">
      <c r="A11" s="9" t="n">
        <v>9</v>
      </c>
      <c r="B11" s="10"/>
      <c r="C11" s="1" t="n">
        <f aca="false">Punkte!I14</f>
        <v>29</v>
      </c>
      <c r="G11" s="11"/>
      <c r="H11" s="12"/>
      <c r="I11" s="11"/>
      <c r="J11" s="12"/>
      <c r="K11" s="12"/>
    </row>
    <row r="12" customFormat="false" ht="15" hidden="false" customHeight="false" outlineLevel="0" collapsed="false">
      <c r="A12" s="9" t="n">
        <v>10</v>
      </c>
      <c r="B12" s="10"/>
      <c r="C12" s="1" t="n">
        <f aca="false">Punkte!I15</f>
        <v>29</v>
      </c>
      <c r="G12" s="11"/>
      <c r="H12" s="12"/>
      <c r="I12" s="11"/>
      <c r="J12" s="12"/>
      <c r="K12" s="12"/>
    </row>
    <row r="13" customFormat="false" ht="15" hidden="false" customHeight="false" outlineLevel="0" collapsed="false">
      <c r="A13" s="9" t="n">
        <v>11</v>
      </c>
      <c r="B13" s="10"/>
      <c r="C13" s="1" t="n">
        <f aca="false">Punkte!I16</f>
        <v>29</v>
      </c>
      <c r="G13" s="11"/>
      <c r="H13" s="12"/>
      <c r="I13" s="11"/>
      <c r="J13" s="12"/>
      <c r="K13" s="12"/>
    </row>
    <row r="14" customFormat="false" ht="15" hidden="false" customHeight="false" outlineLevel="0" collapsed="false">
      <c r="A14" s="9" t="n">
        <v>12</v>
      </c>
      <c r="B14" s="10"/>
      <c r="C14" s="1" t="n">
        <f aca="false">Punkte!I17</f>
        <v>29</v>
      </c>
      <c r="G14" s="11"/>
      <c r="H14" s="12"/>
      <c r="I14" s="11"/>
      <c r="J14" s="12"/>
      <c r="K14" s="12"/>
    </row>
    <row r="15" customFormat="false" ht="15" hidden="false" customHeight="false" outlineLevel="0" collapsed="false">
      <c r="A15" s="9" t="n">
        <v>13</v>
      </c>
      <c r="B15" s="10"/>
      <c r="C15" s="1" t="n">
        <f aca="false">Punkte!I18</f>
        <v>17</v>
      </c>
      <c r="G15" s="11"/>
      <c r="H15" s="12"/>
      <c r="I15" s="11"/>
      <c r="J15" s="12"/>
      <c r="K15" s="12"/>
    </row>
    <row r="16" customFormat="false" ht="15" hidden="false" customHeight="false" outlineLevel="0" collapsed="false">
      <c r="A16" s="9" t="n">
        <v>14</v>
      </c>
      <c r="B16" s="10"/>
      <c r="C16" s="1" t="n">
        <f aca="false">Punkte!I19</f>
        <v>17</v>
      </c>
      <c r="G16" s="11"/>
      <c r="H16" s="12"/>
      <c r="I16" s="12"/>
      <c r="J16" s="12"/>
      <c r="K16" s="12"/>
    </row>
    <row r="17" customFormat="false" ht="15" hidden="false" customHeight="false" outlineLevel="0" collapsed="false">
      <c r="A17" s="9" t="n">
        <v>15</v>
      </c>
      <c r="B17" s="10"/>
      <c r="C17" s="1" t="n">
        <f aca="false">Punkte!I20</f>
        <v>17</v>
      </c>
      <c r="G17" s="11"/>
      <c r="H17" s="12"/>
    </row>
    <row r="18" customFormat="false" ht="15" hidden="false" customHeight="false" outlineLevel="0" collapsed="false">
      <c r="A18" s="9" t="n">
        <v>16</v>
      </c>
      <c r="B18" s="10"/>
      <c r="C18" s="1" t="n">
        <f aca="false">Punkte!I21</f>
        <v>17</v>
      </c>
      <c r="G18" s="11"/>
      <c r="H18" s="12"/>
    </row>
    <row r="19" customFormat="false" ht="15" hidden="false" customHeight="false" outlineLevel="0" collapsed="false">
      <c r="A19" s="0" t="n">
        <v>17</v>
      </c>
      <c r="B19" s="10"/>
      <c r="C19" s="1" t="n">
        <f aca="false">Punkte!I22</f>
        <v>5</v>
      </c>
      <c r="G19" s="11"/>
      <c r="H19" s="12"/>
    </row>
    <row r="20" customFormat="false" ht="15" hidden="false" customHeight="false" outlineLevel="0" collapsed="false">
      <c r="A20" s="0" t="n">
        <v>18</v>
      </c>
      <c r="B20" s="10"/>
      <c r="C20" s="1" t="n">
        <f aca="false">Punkte!I23</f>
        <v>5</v>
      </c>
    </row>
    <row r="21" customFormat="false" ht="15" hidden="false" customHeight="false" outlineLevel="0" collapsed="false">
      <c r="A21" s="0" t="n">
        <v>19</v>
      </c>
      <c r="B21" s="10"/>
      <c r="C21" s="1" t="n">
        <f aca="false">Punkte!I24</f>
        <v>5</v>
      </c>
    </row>
    <row r="22" customFormat="false" ht="15" hidden="false" customHeight="false" outlineLevel="0" collapsed="false">
      <c r="A22" s="0" t="n">
        <v>20</v>
      </c>
      <c r="B22" s="10"/>
      <c r="C22" s="1" t="n">
        <f aca="false">Punkte!I25</f>
        <v>5</v>
      </c>
    </row>
    <row r="23" customFormat="false" ht="15" hidden="false" customHeight="false" outlineLevel="0" collapsed="false">
      <c r="A23" s="0" t="n">
        <v>21</v>
      </c>
      <c r="B23" s="10"/>
      <c r="C23" s="1" t="n">
        <f aca="false">Punkte!I26</f>
        <v>5</v>
      </c>
    </row>
    <row r="24" customFormat="false" ht="15" hidden="false" customHeight="false" outlineLevel="0" collapsed="false">
      <c r="A24" s="0" t="n">
        <v>22</v>
      </c>
      <c r="B24" s="10"/>
      <c r="C24" s="1" t="n">
        <f aca="false">Punkte!I27</f>
        <v>5</v>
      </c>
    </row>
    <row r="25" customFormat="false" ht="15" hidden="false" customHeight="false" outlineLevel="0" collapsed="false">
      <c r="A25" s="0" t="n">
        <v>23</v>
      </c>
      <c r="B25" s="10"/>
      <c r="C25" s="1" t="n">
        <f aca="false">Punkte!I28</f>
        <v>5</v>
      </c>
    </row>
    <row r="26" customFormat="false" ht="15" hidden="false" customHeight="false" outlineLevel="0" collapsed="false">
      <c r="A26" s="0" t="n">
        <v>24</v>
      </c>
      <c r="B26" s="10"/>
      <c r="C26" s="1" t="n">
        <f aca="false">Punkte!I29</f>
        <v>5</v>
      </c>
    </row>
    <row r="27" customFormat="false" ht="15" hidden="false" customHeight="false" outlineLevel="0" collapsed="false">
      <c r="A27" s="0" t="n">
        <v>25</v>
      </c>
      <c r="B27" s="10"/>
      <c r="C27" s="1" t="n">
        <f aca="false">Punkte!I30</f>
        <v>-7</v>
      </c>
    </row>
    <row r="28" customFormat="false" ht="15" hidden="false" customHeight="false" outlineLevel="0" collapsed="false">
      <c r="A28" s="0" t="n">
        <v>26</v>
      </c>
      <c r="B28" s="10"/>
      <c r="C28" s="1" t="n">
        <f aca="false">Punkte!I31</f>
        <v>-7</v>
      </c>
    </row>
    <row r="29" customFormat="false" ht="15" hidden="false" customHeight="false" outlineLevel="0" collapsed="false">
      <c r="A29" s="0" t="n">
        <v>27</v>
      </c>
      <c r="B29" s="10"/>
      <c r="C29" s="1" t="n">
        <f aca="false">Punkte!I32</f>
        <v>-7</v>
      </c>
    </row>
    <row r="30" customFormat="false" ht="15" hidden="false" customHeight="false" outlineLevel="0" collapsed="false">
      <c r="A30" s="0" t="n">
        <v>28</v>
      </c>
      <c r="B30" s="10"/>
      <c r="C30" s="1" t="n">
        <f aca="false">Punkte!I33</f>
        <v>-7</v>
      </c>
    </row>
    <row r="31" customFormat="false" ht="15" hidden="false" customHeight="false" outlineLevel="0" collapsed="false">
      <c r="A31" s="0" t="n">
        <v>29</v>
      </c>
      <c r="B31" s="10"/>
      <c r="C31" s="1" t="n">
        <f aca="false">Punkte!I34</f>
        <v>-7</v>
      </c>
    </row>
    <row r="32" customFormat="false" ht="15" hidden="false" customHeight="false" outlineLevel="0" collapsed="false">
      <c r="A32" s="0" t="n">
        <v>30</v>
      </c>
      <c r="B32" s="10"/>
      <c r="C32" s="1" t="n">
        <f aca="false">Punkte!I35</f>
        <v>-7</v>
      </c>
    </row>
    <row r="33" customFormat="false" ht="15" hidden="false" customHeight="false" outlineLevel="0" collapsed="false">
      <c r="A33" s="0" t="n">
        <v>31</v>
      </c>
      <c r="B33" s="10"/>
      <c r="C33" s="1" t="n">
        <f aca="false">Punkte!I36</f>
        <v>-7</v>
      </c>
    </row>
    <row r="34" customFormat="false" ht="15" hidden="false" customHeight="false" outlineLevel="0" collapsed="false">
      <c r="A34" s="0" t="n">
        <v>32</v>
      </c>
      <c r="B34" s="10"/>
      <c r="C34" s="1" t="n">
        <f aca="false">Punkte!I37</f>
        <v>-7</v>
      </c>
    </row>
    <row r="35" customFormat="false" ht="15" hidden="false" customHeight="false" outlineLevel="0" collapsed="false">
      <c r="A35" s="9"/>
    </row>
    <row r="36" customFormat="false" ht="15" hidden="false" customHeight="false" outlineLevel="0" collapsed="false">
      <c r="A36" s="3" t="s">
        <v>28</v>
      </c>
    </row>
    <row r="37" customFormat="false" ht="15" hidden="false" customHeight="false" outlineLevel="0" collapsed="false">
      <c r="A37" s="1" t="s">
        <v>25</v>
      </c>
      <c r="B37" s="1" t="s">
        <v>26</v>
      </c>
      <c r="C37" s="1" t="s">
        <v>27</v>
      </c>
    </row>
    <row r="38" customFormat="false" ht="15" hidden="false" customHeight="false" outlineLevel="0" collapsed="false">
      <c r="A38" s="1" t="n">
        <v>1</v>
      </c>
      <c r="B38" s="13" t="n">
        <v>31000</v>
      </c>
      <c r="C38" s="1" t="n">
        <f aca="false">Punkte!D6</f>
        <v>101</v>
      </c>
    </row>
    <row r="39" customFormat="false" ht="15" hidden="false" customHeight="false" outlineLevel="0" collapsed="false">
      <c r="A39" s="1" t="n">
        <v>1</v>
      </c>
      <c r="B39" s="4" t="n">
        <v>3941</v>
      </c>
      <c r="C39" s="1" t="n">
        <f aca="false">Punkte!D7</f>
        <v>101</v>
      </c>
    </row>
    <row r="40" customFormat="false" ht="15" hidden="false" customHeight="false" outlineLevel="0" collapsed="false">
      <c r="A40" s="1" t="n">
        <v>2</v>
      </c>
      <c r="B40" s="4" t="n">
        <v>3582</v>
      </c>
      <c r="C40" s="1" t="n">
        <f aca="false">Punkte!D8</f>
        <v>89</v>
      </c>
    </row>
    <row r="41" customFormat="false" ht="15" hidden="false" customHeight="false" outlineLevel="0" collapsed="false">
      <c r="A41" s="1" t="n">
        <v>2</v>
      </c>
      <c r="B41" s="4" t="n">
        <v>2997</v>
      </c>
      <c r="C41" s="1" t="n">
        <f aca="false">Punkte!D9</f>
        <v>89</v>
      </c>
    </row>
    <row r="42" customFormat="false" ht="15" hidden="false" customHeight="false" outlineLevel="0" collapsed="false">
      <c r="A42" s="1" t="n">
        <v>3</v>
      </c>
      <c r="B42" s="4" t="n">
        <v>2735</v>
      </c>
      <c r="C42" s="1" t="n">
        <f aca="false">Punkte!D10</f>
        <v>77</v>
      </c>
    </row>
    <row r="43" customFormat="false" ht="15" hidden="false" customHeight="false" outlineLevel="0" collapsed="false">
      <c r="A43" s="1" t="n">
        <v>3</v>
      </c>
      <c r="B43" s="10" t="n">
        <v>2739</v>
      </c>
      <c r="C43" s="1" t="n">
        <f aca="false">Punkte!D11</f>
        <v>77</v>
      </c>
    </row>
    <row r="44" customFormat="false" ht="15" hidden="false" customHeight="false" outlineLevel="0" collapsed="false">
      <c r="A44" s="1" t="n">
        <v>4</v>
      </c>
      <c r="B44" s="4" t="n">
        <v>5806</v>
      </c>
      <c r="C44" s="1" t="n">
        <f aca="false">Punkte!D12</f>
        <v>65</v>
      </c>
    </row>
    <row r="45" customFormat="false" ht="15" hidden="false" customHeight="false" outlineLevel="0" collapsed="false">
      <c r="A45" s="1" t="n">
        <v>4</v>
      </c>
      <c r="B45" s="4" t="n">
        <v>5477</v>
      </c>
      <c r="C45" s="1" t="n">
        <f aca="false">Punkte!D13</f>
        <v>65</v>
      </c>
    </row>
    <row r="46" customFormat="false" ht="15" hidden="false" customHeight="false" outlineLevel="0" collapsed="false">
      <c r="A46" s="1" t="n">
        <v>5</v>
      </c>
      <c r="B46" s="4" t="n">
        <v>20592</v>
      </c>
      <c r="C46" s="1" t="n">
        <f aca="false">Punkte!D14</f>
        <v>53</v>
      </c>
    </row>
    <row r="47" customFormat="false" ht="15" hidden="false" customHeight="false" outlineLevel="0" collapsed="false">
      <c r="A47" s="1" t="n">
        <v>5</v>
      </c>
      <c r="B47" s="4" t="n">
        <v>1342</v>
      </c>
      <c r="C47" s="1" t="n">
        <f aca="false">Punkte!D15</f>
        <v>53</v>
      </c>
    </row>
    <row r="48" customFormat="false" ht="15" hidden="false" customHeight="false" outlineLevel="0" collapsed="false">
      <c r="A48" s="1" t="n">
        <v>6</v>
      </c>
      <c r="B48" s="4" t="n">
        <v>31007</v>
      </c>
      <c r="C48" s="1" t="n">
        <f aca="false">Punkte!D16</f>
        <v>53</v>
      </c>
    </row>
    <row r="49" customFormat="false" ht="15" hidden="false" customHeight="false" outlineLevel="0" collapsed="false">
      <c r="A49" s="1" t="n">
        <v>6</v>
      </c>
      <c r="B49" s="4" t="n">
        <v>31020</v>
      </c>
      <c r="C49" s="1" t="n">
        <f aca="false">Punkte!D17</f>
        <v>53</v>
      </c>
    </row>
    <row r="50" customFormat="false" ht="15" hidden="false" customHeight="false" outlineLevel="0" collapsed="false">
      <c r="A50" s="1" t="n">
        <v>7</v>
      </c>
      <c r="B50" s="4" t="n">
        <v>31004</v>
      </c>
      <c r="C50" s="1" t="n">
        <f aca="false">Punkte!D18</f>
        <v>41</v>
      </c>
    </row>
    <row r="51" customFormat="false" ht="15" hidden="false" customHeight="false" outlineLevel="0" collapsed="false">
      <c r="A51" s="1" t="n">
        <v>7</v>
      </c>
      <c r="B51" s="4" t="n">
        <v>31015</v>
      </c>
      <c r="C51" s="1" t="n">
        <f aca="false">Punkte!D19</f>
        <v>41</v>
      </c>
    </row>
    <row r="52" customFormat="false" ht="15" hidden="false" customHeight="false" outlineLevel="0" collapsed="false">
      <c r="A52" s="1" t="n">
        <v>8</v>
      </c>
      <c r="B52" s="4" t="n">
        <v>6340</v>
      </c>
      <c r="C52" s="1" t="n">
        <f aca="false">Punkte!D20</f>
        <v>41</v>
      </c>
    </row>
    <row r="53" customFormat="false" ht="15" hidden="false" customHeight="false" outlineLevel="0" collapsed="false">
      <c r="A53" s="1" t="n">
        <v>8</v>
      </c>
      <c r="B53" s="4" t="n">
        <v>5967</v>
      </c>
      <c r="C53" s="1" t="n">
        <f aca="false">Punkte!D21</f>
        <v>41</v>
      </c>
    </row>
    <row r="54" customFormat="false" ht="15" hidden="false" customHeight="false" outlineLevel="0" collapsed="false">
      <c r="A54" s="1" t="n">
        <v>9</v>
      </c>
      <c r="B54" s="4" t="n">
        <v>31002</v>
      </c>
      <c r="C54" s="1" t="n">
        <f aca="false">Punkte!D22</f>
        <v>29</v>
      </c>
    </row>
    <row r="55" customFormat="false" ht="15" hidden="false" customHeight="false" outlineLevel="0" collapsed="false">
      <c r="A55" s="1" t="n">
        <v>9</v>
      </c>
      <c r="B55" s="4" t="n">
        <v>1226</v>
      </c>
      <c r="C55" s="1" t="n">
        <f aca="false">Punkte!D23</f>
        <v>29</v>
      </c>
    </row>
    <row r="56" customFormat="false" ht="15" hidden="false" customHeight="false" outlineLevel="0" collapsed="false">
      <c r="A56" s="1" t="n">
        <v>10</v>
      </c>
      <c r="B56" s="4" t="n">
        <v>31001</v>
      </c>
      <c r="C56" s="1" t="n">
        <f aca="false">Punkte!D24</f>
        <v>29</v>
      </c>
    </row>
    <row r="57" customFormat="false" ht="15" hidden="false" customHeight="false" outlineLevel="0" collapsed="false">
      <c r="A57" s="1" t="n">
        <v>10</v>
      </c>
      <c r="B57" s="4" t="n">
        <v>31005</v>
      </c>
      <c r="C57" s="1" t="n">
        <f aca="false">Punkte!D25</f>
        <v>29</v>
      </c>
    </row>
    <row r="58" customFormat="false" ht="15" hidden="false" customHeight="false" outlineLevel="0" collapsed="false">
      <c r="A58" s="1" t="n">
        <v>11</v>
      </c>
      <c r="B58" s="4" t="n">
        <v>31003</v>
      </c>
      <c r="C58" s="1" t="n">
        <f aca="false">Punkte!D26</f>
        <v>29</v>
      </c>
    </row>
    <row r="59" customFormat="false" ht="15" hidden="false" customHeight="false" outlineLevel="0" collapsed="false">
      <c r="A59" s="1" t="n">
        <v>11</v>
      </c>
      <c r="B59" s="4" t="n">
        <v>31012</v>
      </c>
      <c r="C59" s="1" t="n">
        <f aca="false">Punkte!D27</f>
        <v>29</v>
      </c>
    </row>
    <row r="60" customFormat="false" ht="15" hidden="false" customHeight="false" outlineLevel="0" collapsed="false">
      <c r="A60" s="1" t="n">
        <v>12</v>
      </c>
      <c r="B60" s="4" t="n">
        <v>31019</v>
      </c>
      <c r="C60" s="1" t="n">
        <f aca="false">Punkte!D28</f>
        <v>29</v>
      </c>
    </row>
    <row r="61" customFormat="false" ht="15" hidden="false" customHeight="false" outlineLevel="0" collapsed="false">
      <c r="A61" s="1" t="n">
        <v>12</v>
      </c>
      <c r="B61" s="4" t="n">
        <v>31014</v>
      </c>
      <c r="C61" s="1" t="n">
        <f aca="false">Punkte!D29</f>
        <v>29</v>
      </c>
    </row>
    <row r="62" customFormat="false" ht="15" hidden="false" customHeight="false" outlineLevel="0" collapsed="false">
      <c r="A62" s="1" t="n">
        <v>13</v>
      </c>
      <c r="B62" s="4"/>
      <c r="C62" s="1" t="n">
        <f aca="false">Punkte!D30</f>
        <v>17</v>
      </c>
    </row>
    <row r="63" customFormat="false" ht="15" hidden="false" customHeight="false" outlineLevel="0" collapsed="false">
      <c r="A63" s="1" t="n">
        <v>13</v>
      </c>
      <c r="B63" s="4"/>
      <c r="C63" s="1" t="n">
        <f aca="false">Punkte!D31</f>
        <v>17</v>
      </c>
    </row>
    <row r="64" customFormat="false" ht="15" hidden="false" customHeight="false" outlineLevel="0" collapsed="false">
      <c r="A64" s="1" t="n">
        <v>14</v>
      </c>
      <c r="B64" s="4"/>
      <c r="C64" s="1" t="n">
        <f aca="false">Punkte!D32</f>
        <v>17</v>
      </c>
    </row>
    <row r="65" customFormat="false" ht="15" hidden="false" customHeight="false" outlineLevel="0" collapsed="false">
      <c r="A65" s="1" t="n">
        <v>14</v>
      </c>
      <c r="B65" s="4"/>
      <c r="C65" s="1" t="n">
        <f aca="false">Punkte!D33</f>
        <v>17</v>
      </c>
    </row>
    <row r="66" customFormat="false" ht="15" hidden="false" customHeight="false" outlineLevel="0" collapsed="false">
      <c r="A66" s="1" t="n">
        <v>15</v>
      </c>
      <c r="B66" s="4"/>
      <c r="C66" s="1" t="n">
        <f aca="false">Punkte!D34</f>
        <v>17</v>
      </c>
    </row>
    <row r="67" customFormat="false" ht="15" hidden="false" customHeight="false" outlineLevel="0" collapsed="false">
      <c r="A67" s="1" t="n">
        <v>15</v>
      </c>
      <c r="B67" s="4"/>
      <c r="C67" s="1" t="n">
        <f aca="false">Punkte!D35</f>
        <v>17</v>
      </c>
    </row>
    <row r="68" customFormat="false" ht="15" hidden="false" customHeight="false" outlineLevel="0" collapsed="false">
      <c r="A68" s="1" t="n">
        <v>16</v>
      </c>
      <c r="B68" s="4"/>
      <c r="C68" s="1" t="n">
        <f aca="false">Punkte!D36</f>
        <v>17</v>
      </c>
    </row>
    <row r="69" customFormat="false" ht="15" hidden="false" customHeight="false" outlineLevel="0" collapsed="false">
      <c r="A69" s="1" t="n">
        <v>16</v>
      </c>
      <c r="B69" s="4"/>
      <c r="C69" s="1" t="n">
        <f aca="false">Punkte!D37</f>
        <v>17</v>
      </c>
    </row>
    <row r="70" customFormat="false" ht="15" hidden="false" customHeight="false" outlineLevel="0" collapsed="false">
      <c r="A70" s="0" t="n">
        <v>17</v>
      </c>
      <c r="B70" s="4"/>
      <c r="C70" s="1" t="n">
        <f aca="false">Punkte!D38</f>
        <v>5</v>
      </c>
    </row>
    <row r="71" customFormat="false" ht="15" hidden="false" customHeight="false" outlineLevel="0" collapsed="false">
      <c r="A71" s="0" t="n">
        <v>17</v>
      </c>
      <c r="B71" s="4"/>
      <c r="C71" s="1" t="n">
        <f aca="false">Punkte!D39</f>
        <v>5</v>
      </c>
    </row>
    <row r="72" customFormat="false" ht="15" hidden="false" customHeight="false" outlineLevel="0" collapsed="false">
      <c r="A72" s="0" t="n">
        <v>18</v>
      </c>
      <c r="B72" s="4"/>
      <c r="C72" s="1" t="n">
        <f aca="false">Punkte!D40</f>
        <v>5</v>
      </c>
    </row>
    <row r="73" customFormat="false" ht="15" hidden="false" customHeight="false" outlineLevel="0" collapsed="false">
      <c r="A73" s="0" t="n">
        <v>18</v>
      </c>
      <c r="B73" s="4"/>
      <c r="C73" s="1" t="n">
        <f aca="false">Punkte!D41</f>
        <v>5</v>
      </c>
    </row>
    <row r="74" customFormat="false" ht="15" hidden="false" customHeight="false" outlineLevel="0" collapsed="false">
      <c r="A74" s="0" t="n">
        <v>19</v>
      </c>
      <c r="B74" s="4"/>
      <c r="C74" s="1" t="n">
        <f aca="false">Punkte!D42</f>
        <v>5</v>
      </c>
    </row>
    <row r="75" customFormat="false" ht="15" hidden="false" customHeight="false" outlineLevel="0" collapsed="false">
      <c r="A75" s="0" t="n">
        <v>19</v>
      </c>
      <c r="B75" s="4"/>
      <c r="C75" s="1" t="n">
        <f aca="false">Punkte!D43</f>
        <v>5</v>
      </c>
    </row>
    <row r="76" customFormat="false" ht="15" hidden="false" customHeight="false" outlineLevel="0" collapsed="false">
      <c r="A76" s="0" t="n">
        <v>20</v>
      </c>
      <c r="B76" s="4"/>
      <c r="C76" s="1" t="n">
        <f aca="false">Punkte!D44</f>
        <v>5</v>
      </c>
    </row>
    <row r="77" customFormat="false" ht="15" hidden="false" customHeight="false" outlineLevel="0" collapsed="false">
      <c r="A77" s="0" t="n">
        <v>20</v>
      </c>
      <c r="B77" s="4"/>
      <c r="C77" s="1" t="n">
        <f aca="false">Punkte!D45</f>
        <v>5</v>
      </c>
    </row>
    <row r="78" customFormat="false" ht="15" hidden="false" customHeight="false" outlineLevel="0" collapsed="false">
      <c r="A78" s="0" t="n">
        <v>21</v>
      </c>
      <c r="B78" s="4"/>
      <c r="C78" s="1" t="n">
        <f aca="false">Punkte!D46</f>
        <v>5</v>
      </c>
    </row>
    <row r="79" customFormat="false" ht="15" hidden="false" customHeight="false" outlineLevel="0" collapsed="false">
      <c r="A79" s="0" t="n">
        <v>21</v>
      </c>
      <c r="B79" s="4"/>
      <c r="C79" s="1" t="n">
        <f aca="false">Punkte!D47</f>
        <v>5</v>
      </c>
    </row>
    <row r="80" customFormat="false" ht="15" hidden="false" customHeight="false" outlineLevel="0" collapsed="false">
      <c r="A80" s="0" t="n">
        <v>22</v>
      </c>
      <c r="B80" s="4"/>
      <c r="C80" s="1" t="n">
        <f aca="false">Punkte!D48</f>
        <v>5</v>
      </c>
    </row>
    <row r="81" customFormat="false" ht="15" hidden="false" customHeight="false" outlineLevel="0" collapsed="false">
      <c r="A81" s="0" t="n">
        <v>22</v>
      </c>
      <c r="B81" s="4"/>
      <c r="C81" s="1" t="n">
        <f aca="false">Punkte!D49</f>
        <v>5</v>
      </c>
    </row>
    <row r="82" customFormat="false" ht="15" hidden="false" customHeight="false" outlineLevel="0" collapsed="false">
      <c r="A82" s="0" t="n">
        <v>23</v>
      </c>
      <c r="B82" s="4"/>
      <c r="C82" s="1" t="n">
        <f aca="false">Punkte!D50</f>
        <v>5</v>
      </c>
    </row>
    <row r="83" customFormat="false" ht="15" hidden="false" customHeight="false" outlineLevel="0" collapsed="false">
      <c r="A83" s="0" t="n">
        <v>23</v>
      </c>
      <c r="B83" s="4"/>
      <c r="C83" s="1" t="n">
        <f aca="false">Punkte!D51</f>
        <v>5</v>
      </c>
    </row>
    <row r="84" customFormat="false" ht="15" hidden="false" customHeight="false" outlineLevel="0" collapsed="false">
      <c r="A84" s="0" t="n">
        <v>24</v>
      </c>
      <c r="B84" s="4"/>
      <c r="C84" s="1" t="n">
        <f aca="false">Punkte!D52</f>
        <v>5</v>
      </c>
    </row>
    <row r="85" customFormat="false" ht="15" hidden="false" customHeight="false" outlineLevel="0" collapsed="false">
      <c r="A85" s="0" t="n">
        <v>24</v>
      </c>
      <c r="B85" s="4"/>
      <c r="C85" s="1" t="n">
        <f aca="false">Punkte!D53</f>
        <v>5</v>
      </c>
    </row>
    <row r="86" customFormat="false" ht="15" hidden="false" customHeight="false" outlineLevel="0" collapsed="false">
      <c r="A86" s="0" t="n">
        <v>25</v>
      </c>
      <c r="B86" s="4"/>
      <c r="C86" s="1" t="n">
        <f aca="false">Punkte!D54</f>
        <v>-7</v>
      </c>
    </row>
    <row r="87" customFormat="false" ht="15" hidden="false" customHeight="false" outlineLevel="0" collapsed="false">
      <c r="A87" s="0" t="n">
        <v>25</v>
      </c>
      <c r="B87" s="4"/>
      <c r="C87" s="1" t="n">
        <f aca="false">Punkte!D55</f>
        <v>-7</v>
      </c>
    </row>
    <row r="88" customFormat="false" ht="15" hidden="false" customHeight="false" outlineLevel="0" collapsed="false">
      <c r="A88" s="0" t="n">
        <v>26</v>
      </c>
      <c r="B88" s="4"/>
      <c r="C88" s="1" t="n">
        <f aca="false">Punkte!D56</f>
        <v>-7</v>
      </c>
    </row>
    <row r="89" customFormat="false" ht="15" hidden="false" customHeight="false" outlineLevel="0" collapsed="false">
      <c r="A89" s="0" t="n">
        <v>26</v>
      </c>
      <c r="B89" s="4"/>
      <c r="C89" s="1" t="n">
        <f aca="false">Punkte!D57</f>
        <v>-7</v>
      </c>
    </row>
    <row r="90" customFormat="false" ht="15" hidden="false" customHeight="false" outlineLevel="0" collapsed="false">
      <c r="A90" s="0" t="n">
        <v>27</v>
      </c>
      <c r="B90" s="4"/>
      <c r="C90" s="1" t="n">
        <f aca="false">Punkte!D58</f>
        <v>-7</v>
      </c>
    </row>
    <row r="91" customFormat="false" ht="15" hidden="false" customHeight="false" outlineLevel="0" collapsed="false">
      <c r="A91" s="0" t="n">
        <v>27</v>
      </c>
      <c r="B91" s="4"/>
      <c r="C91" s="1" t="n">
        <f aca="false">Punkte!D59</f>
        <v>-7</v>
      </c>
    </row>
    <row r="92" customFormat="false" ht="15" hidden="false" customHeight="false" outlineLevel="0" collapsed="false">
      <c r="A92" s="0" t="n">
        <v>28</v>
      </c>
      <c r="B92" s="4"/>
      <c r="C92" s="1" t="n">
        <f aca="false">Punkte!D60</f>
        <v>-7</v>
      </c>
    </row>
    <row r="93" customFormat="false" ht="15" hidden="false" customHeight="false" outlineLevel="0" collapsed="false">
      <c r="A93" s="0" t="n">
        <v>28</v>
      </c>
      <c r="B93" s="4"/>
      <c r="C93" s="1" t="n">
        <f aca="false">Punkte!D61</f>
        <v>-7</v>
      </c>
    </row>
    <row r="94" customFormat="false" ht="15" hidden="false" customHeight="false" outlineLevel="0" collapsed="false">
      <c r="A94" s="0" t="n">
        <v>29</v>
      </c>
      <c r="B94" s="4"/>
      <c r="C94" s="1" t="n">
        <f aca="false">Punkte!D62</f>
        <v>-7</v>
      </c>
    </row>
    <row r="95" customFormat="false" ht="15" hidden="false" customHeight="false" outlineLevel="0" collapsed="false">
      <c r="A95" s="0" t="n">
        <v>29</v>
      </c>
      <c r="B95" s="4"/>
      <c r="C95" s="1" t="n">
        <f aca="false">Punkte!D63</f>
        <v>-7</v>
      </c>
    </row>
    <row r="96" customFormat="false" ht="15" hidden="false" customHeight="false" outlineLevel="0" collapsed="false">
      <c r="A96" s="0" t="n">
        <v>30</v>
      </c>
      <c r="B96" s="4"/>
      <c r="C96" s="1" t="n">
        <f aca="false">Punkte!D64</f>
        <v>-7</v>
      </c>
    </row>
    <row r="97" customFormat="false" ht="15" hidden="false" customHeight="false" outlineLevel="0" collapsed="false">
      <c r="A97" s="0" t="n">
        <v>30</v>
      </c>
      <c r="B97" s="4"/>
      <c r="C97" s="1" t="n">
        <f aca="false">Punkte!D65</f>
        <v>-7</v>
      </c>
    </row>
    <row r="98" customFormat="false" ht="15" hidden="false" customHeight="false" outlineLevel="0" collapsed="false">
      <c r="A98" s="0" t="n">
        <v>31</v>
      </c>
      <c r="B98" s="4"/>
      <c r="C98" s="1" t="n">
        <f aca="false">Punkte!D66</f>
        <v>-7</v>
      </c>
    </row>
    <row r="99" customFormat="false" ht="15" hidden="false" customHeight="false" outlineLevel="0" collapsed="false">
      <c r="A99" s="0" t="n">
        <v>31</v>
      </c>
      <c r="B99" s="4"/>
      <c r="C99" s="1" t="n">
        <f aca="false">Punkte!D67</f>
        <v>-7</v>
      </c>
    </row>
    <row r="100" customFormat="false" ht="15" hidden="false" customHeight="false" outlineLevel="0" collapsed="false">
      <c r="A100" s="0" t="n">
        <v>32</v>
      </c>
      <c r="B100" s="4"/>
      <c r="C100" s="1" t="n">
        <f aca="false">Punkte!D68</f>
        <v>-7</v>
      </c>
    </row>
    <row r="101" customFormat="false" ht="15" hidden="false" customHeight="false" outlineLevel="0" collapsed="false">
      <c r="A101" s="0" t="n">
        <v>32</v>
      </c>
      <c r="B101" s="4"/>
      <c r="C101" s="1" t="n">
        <f aca="false">Punkte!D69</f>
        <v>-7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38" activeCellId="0" sqref="A38"/>
    </sheetView>
  </sheetViews>
  <sheetFormatPr defaultRowHeight="15"/>
  <cols>
    <col collapsed="false" hidden="false" max="1" min="1" style="0" width="9.50607287449393"/>
    <col collapsed="false" hidden="false" max="2" min="2" style="0" width="10.9554655870445"/>
    <col collapsed="false" hidden="false" max="3" min="3" style="0" width="11.1740890688259"/>
    <col collapsed="false" hidden="false" max="7" min="4" style="0" width="9.50607287449393"/>
    <col collapsed="false" hidden="false" max="8" min="8" style="0" width="13.1902834008097"/>
    <col collapsed="false" hidden="false" max="1025" min="9" style="0" width="9.50607287449393"/>
  </cols>
  <sheetData>
    <row r="1" customFormat="false" ht="15" hidden="false" customHeight="false" outlineLevel="0" collapsed="false">
      <c r="A1" s="14" t="s">
        <v>29</v>
      </c>
      <c r="B1" s="14" t="s">
        <v>30</v>
      </c>
      <c r="C1" s="14" t="s">
        <v>31</v>
      </c>
      <c r="E1" s="3" t="s">
        <v>32</v>
      </c>
    </row>
    <row r="2" customFormat="false" ht="15" hidden="false" customHeight="false" outlineLevel="0" collapsed="false">
      <c r="A2" s="3" t="n">
        <f aca="false">Turnierinfo!B6</f>
        <v>12</v>
      </c>
      <c r="B2" s="3" t="n">
        <f aca="false">2^(ROUNDDOWN(LOG($A$2-1,2)+1,0))</f>
        <v>16</v>
      </c>
      <c r="C2" s="3" t="n">
        <f aca="false">ROUNDDOWN(LOG($A$2-1,2)+1,0)*2</f>
        <v>8</v>
      </c>
    </row>
    <row r="3" customFormat="false" ht="15" hidden="false" customHeight="false" outlineLevel="0" collapsed="false">
      <c r="A3" s="3"/>
      <c r="B3" s="3"/>
      <c r="C3" s="3"/>
    </row>
    <row r="4" customFormat="false" ht="15" hidden="false" customHeight="false" outlineLevel="0" collapsed="false">
      <c r="A4" s="3" t="s">
        <v>28</v>
      </c>
      <c r="F4" s="3" t="s">
        <v>24</v>
      </c>
    </row>
    <row r="5" customFormat="false" ht="15" hidden="false" customHeight="false" outlineLevel="0" collapsed="false">
      <c r="A5" s="1" t="s">
        <v>25</v>
      </c>
      <c r="B5" s="1" t="s">
        <v>27</v>
      </c>
      <c r="C5" s="1" t="s">
        <v>33</v>
      </c>
      <c r="D5" s="1" t="s">
        <v>34</v>
      </c>
      <c r="F5" s="1" t="s">
        <v>25</v>
      </c>
      <c r="G5" s="1" t="s">
        <v>27</v>
      </c>
      <c r="H5" s="1" t="s">
        <v>33</v>
      </c>
      <c r="I5" s="1" t="s">
        <v>34</v>
      </c>
    </row>
    <row r="6" customFormat="false" ht="15" hidden="false" customHeight="false" outlineLevel="0" collapsed="false">
      <c r="A6" s="0" t="n">
        <v>1</v>
      </c>
      <c r="B6" s="0" t="n">
        <f aca="false">$C$2*$A$2</f>
        <v>96</v>
      </c>
      <c r="C6" s="0" t="n">
        <v>5</v>
      </c>
      <c r="D6" s="0" t="n">
        <f aca="false">B6+C6</f>
        <v>101</v>
      </c>
      <c r="F6" s="0" t="n">
        <v>1</v>
      </c>
      <c r="G6" s="0" t="n">
        <f aca="false">$C$2*$A$2</f>
        <v>96</v>
      </c>
      <c r="H6" s="0" t="n">
        <v>5</v>
      </c>
      <c r="I6" s="0" t="n">
        <f aca="false">G6+H6</f>
        <v>101</v>
      </c>
    </row>
    <row r="7" customFormat="false" ht="15" hidden="false" customHeight="false" outlineLevel="0" collapsed="false">
      <c r="A7" s="0" t="n">
        <v>1</v>
      </c>
      <c r="B7" s="0" t="n">
        <f aca="false">$C$2*$A$2</f>
        <v>96</v>
      </c>
      <c r="C7" s="0" t="n">
        <v>5</v>
      </c>
      <c r="D7" s="0" t="n">
        <f aca="false">B7+C7</f>
        <v>101</v>
      </c>
      <c r="F7" s="0" t="n">
        <v>2</v>
      </c>
      <c r="G7" s="0" t="n">
        <f aca="false">($C$2-1)*$A$2</f>
        <v>84</v>
      </c>
      <c r="H7" s="0" t="n">
        <v>5</v>
      </c>
      <c r="I7" s="0" t="n">
        <f aca="false">G7+H7</f>
        <v>89</v>
      </c>
    </row>
    <row r="8" customFormat="false" ht="15" hidden="false" customHeight="false" outlineLevel="0" collapsed="false">
      <c r="A8" s="0" t="n">
        <v>2</v>
      </c>
      <c r="B8" s="0" t="n">
        <f aca="false">($C$2-1)*$A$2</f>
        <v>84</v>
      </c>
      <c r="C8" s="0" t="n">
        <v>5</v>
      </c>
      <c r="D8" s="0" t="n">
        <f aca="false">B8+C8</f>
        <v>89</v>
      </c>
      <c r="F8" s="0" t="n">
        <v>3</v>
      </c>
      <c r="G8" s="0" t="n">
        <f aca="false">($C$2-2)*$A$2</f>
        <v>72</v>
      </c>
      <c r="H8" s="0" t="n">
        <v>5</v>
      </c>
      <c r="I8" s="0" t="n">
        <f aca="false">G8+H8</f>
        <v>77</v>
      </c>
    </row>
    <row r="9" customFormat="false" ht="15" hidden="false" customHeight="false" outlineLevel="0" collapsed="false">
      <c r="A9" s="0" t="n">
        <v>2</v>
      </c>
      <c r="B9" s="0" t="n">
        <f aca="false">($C$2-1)*$A$2</f>
        <v>84</v>
      </c>
      <c r="C9" s="0" t="n">
        <v>5</v>
      </c>
      <c r="D9" s="0" t="n">
        <f aca="false">B9+C9</f>
        <v>89</v>
      </c>
      <c r="F9" s="0" t="n">
        <v>4</v>
      </c>
      <c r="G9" s="0" t="n">
        <f aca="false">($C$2-3)*$A$2</f>
        <v>60</v>
      </c>
      <c r="H9" s="0" t="n">
        <v>5</v>
      </c>
      <c r="I9" s="0" t="n">
        <f aca="false">G9+H9</f>
        <v>65</v>
      </c>
    </row>
    <row r="10" customFormat="false" ht="15" hidden="false" customHeight="false" outlineLevel="0" collapsed="false">
      <c r="A10" s="0" t="n">
        <v>3</v>
      </c>
      <c r="B10" s="0" t="n">
        <f aca="false">($C$2-2)*$A$2</f>
        <v>72</v>
      </c>
      <c r="C10" s="0" t="n">
        <v>5</v>
      </c>
      <c r="D10" s="0" t="n">
        <f aca="false">B10+C10</f>
        <v>77</v>
      </c>
      <c r="F10" s="0" t="n">
        <v>5</v>
      </c>
      <c r="G10" s="0" t="n">
        <f aca="false">($C$2-4)*$A$2</f>
        <v>48</v>
      </c>
      <c r="H10" s="0" t="n">
        <v>5</v>
      </c>
      <c r="I10" s="0" t="n">
        <f aca="false">G10+H10</f>
        <v>53</v>
      </c>
    </row>
    <row r="11" customFormat="false" ht="15" hidden="false" customHeight="false" outlineLevel="0" collapsed="false">
      <c r="A11" s="0" t="n">
        <v>3</v>
      </c>
      <c r="B11" s="0" t="n">
        <f aca="false">($C$2-2)*$A$2</f>
        <v>72</v>
      </c>
      <c r="C11" s="0" t="n">
        <v>5</v>
      </c>
      <c r="D11" s="0" t="n">
        <f aca="false">B11+C11</f>
        <v>77</v>
      </c>
      <c r="F11" s="0" t="n">
        <v>6</v>
      </c>
      <c r="G11" s="0" t="n">
        <f aca="false">($C$2-4)*$A$2</f>
        <v>48</v>
      </c>
      <c r="H11" s="0" t="n">
        <v>5</v>
      </c>
      <c r="I11" s="0" t="n">
        <f aca="false">G11+H11</f>
        <v>53</v>
      </c>
    </row>
    <row r="12" customFormat="false" ht="15" hidden="false" customHeight="false" outlineLevel="0" collapsed="false">
      <c r="A12" s="0" t="n">
        <v>4</v>
      </c>
      <c r="B12" s="0" t="n">
        <f aca="false">($C$2-3)*$A$2</f>
        <v>60</v>
      </c>
      <c r="C12" s="0" t="n">
        <v>5</v>
      </c>
      <c r="D12" s="0" t="n">
        <f aca="false">B12+C12</f>
        <v>65</v>
      </c>
      <c r="F12" s="0" t="n">
        <v>7</v>
      </c>
      <c r="G12" s="0" t="n">
        <f aca="false">($C$2-5)*$A$2</f>
        <v>36</v>
      </c>
      <c r="H12" s="0" t="n">
        <v>5</v>
      </c>
      <c r="I12" s="0" t="n">
        <f aca="false">G12+H12</f>
        <v>41</v>
      </c>
    </row>
    <row r="13" customFormat="false" ht="15" hidden="false" customHeight="false" outlineLevel="0" collapsed="false">
      <c r="A13" s="0" t="n">
        <v>4</v>
      </c>
      <c r="B13" s="0" t="n">
        <f aca="false">($C$2-3)*$A$2</f>
        <v>60</v>
      </c>
      <c r="C13" s="0" t="n">
        <v>5</v>
      </c>
      <c r="D13" s="0" t="n">
        <f aca="false">B13+C13</f>
        <v>65</v>
      </c>
      <c r="F13" s="0" t="n">
        <v>8</v>
      </c>
      <c r="G13" s="0" t="n">
        <f aca="false">($C$2-5)*$A$2</f>
        <v>36</v>
      </c>
      <c r="H13" s="0" t="n">
        <v>5</v>
      </c>
      <c r="I13" s="0" t="n">
        <f aca="false">G13+H13</f>
        <v>41</v>
      </c>
    </row>
    <row r="14" customFormat="false" ht="15" hidden="false" customHeight="false" outlineLevel="0" collapsed="false">
      <c r="A14" s="0" t="n">
        <v>5</v>
      </c>
      <c r="B14" s="0" t="n">
        <f aca="false">($C$2-4)*$A$2</f>
        <v>48</v>
      </c>
      <c r="C14" s="0" t="n">
        <v>5</v>
      </c>
      <c r="D14" s="0" t="n">
        <f aca="false">B14+C14</f>
        <v>53</v>
      </c>
      <c r="F14" s="0" t="n">
        <v>9</v>
      </c>
      <c r="G14" s="0" t="n">
        <f aca="false">($C$2-6)*$A$2</f>
        <v>24</v>
      </c>
      <c r="H14" s="0" t="n">
        <v>5</v>
      </c>
      <c r="I14" s="0" t="n">
        <f aca="false">G14+H14</f>
        <v>29</v>
      </c>
    </row>
    <row r="15" customFormat="false" ht="15" hidden="false" customHeight="false" outlineLevel="0" collapsed="false">
      <c r="A15" s="0" t="n">
        <v>5</v>
      </c>
      <c r="B15" s="0" t="n">
        <f aca="false">($C$2-4)*$A$2</f>
        <v>48</v>
      </c>
      <c r="C15" s="0" t="n">
        <v>5</v>
      </c>
      <c r="D15" s="0" t="n">
        <f aca="false">B15+C15</f>
        <v>53</v>
      </c>
      <c r="F15" s="0" t="n">
        <v>10</v>
      </c>
      <c r="G15" s="0" t="n">
        <f aca="false">($C$2-6)*$A$2</f>
        <v>24</v>
      </c>
      <c r="H15" s="0" t="n">
        <v>5</v>
      </c>
      <c r="I15" s="0" t="n">
        <f aca="false">G15+H15</f>
        <v>29</v>
      </c>
    </row>
    <row r="16" customFormat="false" ht="15" hidden="false" customHeight="false" outlineLevel="0" collapsed="false">
      <c r="A16" s="0" t="n">
        <v>6</v>
      </c>
      <c r="B16" s="0" t="n">
        <f aca="false">($C$2-4)*$A$2</f>
        <v>48</v>
      </c>
      <c r="C16" s="0" t="n">
        <v>5</v>
      </c>
      <c r="D16" s="0" t="n">
        <f aca="false">B16+C16</f>
        <v>53</v>
      </c>
      <c r="F16" s="0" t="n">
        <v>11</v>
      </c>
      <c r="G16" s="0" t="n">
        <f aca="false">($C$2-6)*$A$2</f>
        <v>24</v>
      </c>
      <c r="H16" s="0" t="n">
        <v>5</v>
      </c>
      <c r="I16" s="0" t="n">
        <f aca="false">G16+H16</f>
        <v>29</v>
      </c>
    </row>
    <row r="17" customFormat="false" ht="15" hidden="false" customHeight="false" outlineLevel="0" collapsed="false">
      <c r="A17" s="0" t="n">
        <v>6</v>
      </c>
      <c r="B17" s="0" t="n">
        <f aca="false">($C$2-4)*$A$2</f>
        <v>48</v>
      </c>
      <c r="C17" s="0" t="n">
        <v>5</v>
      </c>
      <c r="D17" s="0" t="n">
        <f aca="false">B17+C17</f>
        <v>53</v>
      </c>
      <c r="F17" s="0" t="n">
        <v>12</v>
      </c>
      <c r="G17" s="0" t="n">
        <f aca="false">($C$2-6)*$A$2</f>
        <v>24</v>
      </c>
      <c r="H17" s="0" t="n">
        <v>5</v>
      </c>
      <c r="I17" s="0" t="n">
        <f aca="false">G17+H17</f>
        <v>29</v>
      </c>
    </row>
    <row r="18" customFormat="false" ht="15" hidden="false" customHeight="false" outlineLevel="0" collapsed="false">
      <c r="A18" s="0" t="n">
        <v>7</v>
      </c>
      <c r="B18" s="0" t="n">
        <f aca="false">($C$2-5)*$A$2</f>
        <v>36</v>
      </c>
      <c r="C18" s="0" t="n">
        <v>5</v>
      </c>
      <c r="D18" s="0" t="n">
        <f aca="false">B18+C18</f>
        <v>41</v>
      </c>
      <c r="F18" s="0" t="n">
        <v>13</v>
      </c>
      <c r="G18" s="0" t="n">
        <f aca="false">($C$2-7)*$A$2</f>
        <v>12</v>
      </c>
      <c r="H18" s="0" t="n">
        <v>5</v>
      </c>
      <c r="I18" s="0" t="n">
        <f aca="false">G18+H18</f>
        <v>17</v>
      </c>
    </row>
    <row r="19" customFormat="false" ht="15" hidden="false" customHeight="false" outlineLevel="0" collapsed="false">
      <c r="A19" s="0" t="n">
        <v>7</v>
      </c>
      <c r="B19" s="0" t="n">
        <f aca="false">($C$2-5)*$A$2</f>
        <v>36</v>
      </c>
      <c r="C19" s="0" t="n">
        <v>5</v>
      </c>
      <c r="D19" s="0" t="n">
        <f aca="false">B19+C19</f>
        <v>41</v>
      </c>
      <c r="F19" s="0" t="n">
        <v>14</v>
      </c>
      <c r="G19" s="0" t="n">
        <f aca="false">($C$2-7)*$A$2</f>
        <v>12</v>
      </c>
      <c r="H19" s="0" t="n">
        <v>5</v>
      </c>
      <c r="I19" s="0" t="n">
        <f aca="false">G19+H19</f>
        <v>17</v>
      </c>
    </row>
    <row r="20" customFormat="false" ht="15" hidden="false" customHeight="false" outlineLevel="0" collapsed="false">
      <c r="A20" s="0" t="n">
        <v>8</v>
      </c>
      <c r="B20" s="0" t="n">
        <f aca="false">($C$2-5)*$A$2</f>
        <v>36</v>
      </c>
      <c r="C20" s="0" t="n">
        <v>5</v>
      </c>
      <c r="D20" s="0" t="n">
        <f aca="false">B20+C20</f>
        <v>41</v>
      </c>
      <c r="F20" s="0" t="n">
        <v>15</v>
      </c>
      <c r="G20" s="0" t="n">
        <f aca="false">($C$2-7)*$A$2</f>
        <v>12</v>
      </c>
      <c r="H20" s="0" t="n">
        <v>5</v>
      </c>
      <c r="I20" s="0" t="n">
        <f aca="false">G20+H20</f>
        <v>17</v>
      </c>
    </row>
    <row r="21" customFormat="false" ht="15" hidden="false" customHeight="false" outlineLevel="0" collapsed="false">
      <c r="A21" s="0" t="n">
        <v>8</v>
      </c>
      <c r="B21" s="0" t="n">
        <f aca="false">($C$2-5)*$A$2</f>
        <v>36</v>
      </c>
      <c r="C21" s="0" t="n">
        <v>5</v>
      </c>
      <c r="D21" s="0" t="n">
        <f aca="false">B21+C21</f>
        <v>41</v>
      </c>
      <c r="F21" s="15" t="n">
        <v>16</v>
      </c>
      <c r="G21" s="15" t="n">
        <f aca="false">($C$2-7)*$A$2</f>
        <v>12</v>
      </c>
      <c r="H21" s="15" t="n">
        <v>5</v>
      </c>
      <c r="I21" s="15" t="n">
        <f aca="false">G21+H21</f>
        <v>17</v>
      </c>
    </row>
    <row r="22" customFormat="false" ht="15" hidden="false" customHeight="false" outlineLevel="0" collapsed="false">
      <c r="A22" s="0" t="n">
        <v>9</v>
      </c>
      <c r="B22" s="0" t="n">
        <f aca="false">($C$2-6)*$A$2</f>
        <v>24</v>
      </c>
      <c r="C22" s="0" t="n">
        <v>5</v>
      </c>
      <c r="D22" s="0" t="n">
        <f aca="false">B22+C22</f>
        <v>29</v>
      </c>
      <c r="F22" s="0" t="n">
        <v>17</v>
      </c>
      <c r="G22" s="0" t="n">
        <f aca="false">($C$2-8)*$A$2</f>
        <v>0</v>
      </c>
      <c r="H22" s="0" t="n">
        <v>5</v>
      </c>
      <c r="I22" s="0" t="n">
        <f aca="false">G22+H22</f>
        <v>5</v>
      </c>
    </row>
    <row r="23" customFormat="false" ht="15" hidden="false" customHeight="false" outlineLevel="0" collapsed="false">
      <c r="A23" s="0" t="n">
        <v>9</v>
      </c>
      <c r="B23" s="0" t="n">
        <f aca="false">($C$2-6)*$A$2</f>
        <v>24</v>
      </c>
      <c r="C23" s="0" t="n">
        <v>5</v>
      </c>
      <c r="D23" s="0" t="n">
        <f aca="false">B23+C23</f>
        <v>29</v>
      </c>
      <c r="F23" s="0" t="n">
        <v>18</v>
      </c>
      <c r="G23" s="0" t="n">
        <f aca="false">($C$2-8)*$A$2</f>
        <v>0</v>
      </c>
      <c r="H23" s="0" t="n">
        <v>5</v>
      </c>
      <c r="I23" s="0" t="n">
        <f aca="false">G23+H23</f>
        <v>5</v>
      </c>
    </row>
    <row r="24" customFormat="false" ht="15" hidden="false" customHeight="false" outlineLevel="0" collapsed="false">
      <c r="A24" s="0" t="n">
        <v>10</v>
      </c>
      <c r="B24" s="0" t="n">
        <f aca="false">($C$2-6)*$A$2</f>
        <v>24</v>
      </c>
      <c r="C24" s="0" t="n">
        <v>5</v>
      </c>
      <c r="D24" s="0" t="n">
        <f aca="false">B24+C24</f>
        <v>29</v>
      </c>
      <c r="F24" s="0" t="n">
        <v>19</v>
      </c>
      <c r="G24" s="0" t="n">
        <f aca="false">($C$2-8)*$A$2</f>
        <v>0</v>
      </c>
      <c r="H24" s="0" t="n">
        <v>5</v>
      </c>
      <c r="I24" s="0" t="n">
        <f aca="false">G24+H24</f>
        <v>5</v>
      </c>
    </row>
    <row r="25" customFormat="false" ht="15" hidden="false" customHeight="false" outlineLevel="0" collapsed="false">
      <c r="A25" s="0" t="n">
        <v>10</v>
      </c>
      <c r="B25" s="0" t="n">
        <f aca="false">($C$2-6)*$A$2</f>
        <v>24</v>
      </c>
      <c r="C25" s="0" t="n">
        <v>5</v>
      </c>
      <c r="D25" s="0" t="n">
        <f aca="false">B25+C25</f>
        <v>29</v>
      </c>
      <c r="F25" s="0" t="n">
        <v>20</v>
      </c>
      <c r="G25" s="0" t="n">
        <f aca="false">($C$2-8)*$A$2</f>
        <v>0</v>
      </c>
      <c r="H25" s="0" t="n">
        <v>5</v>
      </c>
      <c r="I25" s="0" t="n">
        <f aca="false">G25+H25</f>
        <v>5</v>
      </c>
    </row>
    <row r="26" customFormat="false" ht="15" hidden="false" customHeight="false" outlineLevel="0" collapsed="false">
      <c r="A26" s="0" t="n">
        <v>11</v>
      </c>
      <c r="B26" s="0" t="n">
        <f aca="false">($C$2-6)*$A$2</f>
        <v>24</v>
      </c>
      <c r="C26" s="0" t="n">
        <v>5</v>
      </c>
      <c r="D26" s="0" t="n">
        <f aca="false">B26+C26</f>
        <v>29</v>
      </c>
      <c r="F26" s="0" t="n">
        <v>21</v>
      </c>
      <c r="G26" s="0" t="n">
        <f aca="false">($C$2-8)*$A$2</f>
        <v>0</v>
      </c>
      <c r="H26" s="0" t="n">
        <v>5</v>
      </c>
      <c r="I26" s="0" t="n">
        <f aca="false">G26+H26</f>
        <v>5</v>
      </c>
    </row>
    <row r="27" customFormat="false" ht="15" hidden="false" customHeight="false" outlineLevel="0" collapsed="false">
      <c r="A27" s="0" t="n">
        <v>11</v>
      </c>
      <c r="B27" s="0" t="n">
        <f aca="false">($C$2-6)*$A$2</f>
        <v>24</v>
      </c>
      <c r="C27" s="0" t="n">
        <v>5</v>
      </c>
      <c r="D27" s="0" t="n">
        <f aca="false">B27+C27</f>
        <v>29</v>
      </c>
      <c r="F27" s="0" t="n">
        <v>22</v>
      </c>
      <c r="G27" s="0" t="n">
        <f aca="false">($C$2-8)*$A$2</f>
        <v>0</v>
      </c>
      <c r="H27" s="0" t="n">
        <v>5</v>
      </c>
      <c r="I27" s="0" t="n">
        <f aca="false">G27+H27</f>
        <v>5</v>
      </c>
    </row>
    <row r="28" customFormat="false" ht="15" hidden="false" customHeight="false" outlineLevel="0" collapsed="false">
      <c r="A28" s="0" t="n">
        <v>12</v>
      </c>
      <c r="B28" s="0" t="n">
        <f aca="false">($C$2-6)*$A$2</f>
        <v>24</v>
      </c>
      <c r="C28" s="0" t="n">
        <v>5</v>
      </c>
      <c r="D28" s="0" t="n">
        <f aca="false">B28+C28</f>
        <v>29</v>
      </c>
      <c r="F28" s="0" t="n">
        <v>23</v>
      </c>
      <c r="G28" s="0" t="n">
        <f aca="false">($C$2-8)*$A$2</f>
        <v>0</v>
      </c>
      <c r="H28" s="0" t="n">
        <v>5</v>
      </c>
      <c r="I28" s="0" t="n">
        <f aca="false">G28+H28</f>
        <v>5</v>
      </c>
    </row>
    <row r="29" customFormat="false" ht="15" hidden="false" customHeight="false" outlineLevel="0" collapsed="false">
      <c r="A29" s="0" t="n">
        <v>12</v>
      </c>
      <c r="B29" s="0" t="n">
        <f aca="false">($C$2-6)*$A$2</f>
        <v>24</v>
      </c>
      <c r="C29" s="0" t="n">
        <v>5</v>
      </c>
      <c r="D29" s="0" t="n">
        <f aca="false">B29+C29</f>
        <v>29</v>
      </c>
      <c r="F29" s="0" t="n">
        <v>24</v>
      </c>
      <c r="G29" s="0" t="n">
        <f aca="false">($C$2-8)*$A$2</f>
        <v>0</v>
      </c>
      <c r="H29" s="0" t="n">
        <v>5</v>
      </c>
      <c r="I29" s="0" t="n">
        <f aca="false">G29+H29</f>
        <v>5</v>
      </c>
    </row>
    <row r="30" customFormat="false" ht="15" hidden="false" customHeight="false" outlineLevel="0" collapsed="false">
      <c r="A30" s="0" t="n">
        <v>13</v>
      </c>
      <c r="B30" s="0" t="n">
        <f aca="false">($C$2-7)*$A$2</f>
        <v>12</v>
      </c>
      <c r="C30" s="0" t="n">
        <v>5</v>
      </c>
      <c r="D30" s="0" t="n">
        <f aca="false">B30+C30</f>
        <v>17</v>
      </c>
      <c r="F30" s="0" t="n">
        <v>25</v>
      </c>
      <c r="G30" s="0" t="n">
        <f aca="false">($C$2-9)*$A$2</f>
        <v>-12</v>
      </c>
      <c r="H30" s="0" t="n">
        <v>5</v>
      </c>
      <c r="I30" s="0" t="n">
        <f aca="false">G30+H30</f>
        <v>-7</v>
      </c>
    </row>
    <row r="31" customFormat="false" ht="15" hidden="false" customHeight="false" outlineLevel="0" collapsed="false">
      <c r="A31" s="0" t="n">
        <v>13</v>
      </c>
      <c r="B31" s="0" t="n">
        <f aca="false">($C$2-7)*$A$2</f>
        <v>12</v>
      </c>
      <c r="C31" s="0" t="n">
        <v>5</v>
      </c>
      <c r="D31" s="0" t="n">
        <f aca="false">B31+C31</f>
        <v>17</v>
      </c>
      <c r="F31" s="0" t="n">
        <v>26</v>
      </c>
      <c r="G31" s="0" t="n">
        <f aca="false">($C$2-9)*$A$2</f>
        <v>-12</v>
      </c>
      <c r="H31" s="0" t="n">
        <v>5</v>
      </c>
      <c r="I31" s="0" t="n">
        <f aca="false">G31+H31</f>
        <v>-7</v>
      </c>
    </row>
    <row r="32" customFormat="false" ht="15" hidden="false" customHeight="false" outlineLevel="0" collapsed="false">
      <c r="A32" s="0" t="n">
        <v>14</v>
      </c>
      <c r="B32" s="0" t="n">
        <f aca="false">($C$2-7)*$A$2</f>
        <v>12</v>
      </c>
      <c r="C32" s="0" t="n">
        <v>5</v>
      </c>
      <c r="D32" s="0" t="n">
        <f aca="false">B32+C32</f>
        <v>17</v>
      </c>
      <c r="F32" s="0" t="n">
        <v>27</v>
      </c>
      <c r="G32" s="0" t="n">
        <f aca="false">($C$2-9)*$A$2</f>
        <v>-12</v>
      </c>
      <c r="H32" s="0" t="n">
        <v>5</v>
      </c>
      <c r="I32" s="0" t="n">
        <f aca="false">G32+H32</f>
        <v>-7</v>
      </c>
    </row>
    <row r="33" customFormat="false" ht="15" hidden="false" customHeight="false" outlineLevel="0" collapsed="false">
      <c r="A33" s="0" t="n">
        <v>14</v>
      </c>
      <c r="B33" s="0" t="n">
        <f aca="false">($C$2-7)*$A$2</f>
        <v>12</v>
      </c>
      <c r="C33" s="0" t="n">
        <v>5</v>
      </c>
      <c r="D33" s="0" t="n">
        <f aca="false">B33+C33</f>
        <v>17</v>
      </c>
      <c r="F33" s="0" t="n">
        <v>28</v>
      </c>
      <c r="G33" s="0" t="n">
        <f aca="false">($C$2-9)*$A$2</f>
        <v>-12</v>
      </c>
      <c r="H33" s="0" t="n">
        <v>5</v>
      </c>
      <c r="I33" s="0" t="n">
        <f aca="false">G33+H33</f>
        <v>-7</v>
      </c>
    </row>
    <row r="34" customFormat="false" ht="15" hidden="false" customHeight="false" outlineLevel="0" collapsed="false">
      <c r="A34" s="0" t="n">
        <v>15</v>
      </c>
      <c r="B34" s="0" t="n">
        <f aca="false">($C$2-7)*$A$2</f>
        <v>12</v>
      </c>
      <c r="C34" s="0" t="n">
        <v>5</v>
      </c>
      <c r="D34" s="0" t="n">
        <f aca="false">B34+C34</f>
        <v>17</v>
      </c>
      <c r="F34" s="0" t="n">
        <v>29</v>
      </c>
      <c r="G34" s="0" t="n">
        <f aca="false">($C$2-9)*$A$2</f>
        <v>-12</v>
      </c>
      <c r="H34" s="0" t="n">
        <v>5</v>
      </c>
      <c r="I34" s="0" t="n">
        <f aca="false">G34+H34</f>
        <v>-7</v>
      </c>
    </row>
    <row r="35" customFormat="false" ht="15" hidden="false" customHeight="false" outlineLevel="0" collapsed="false">
      <c r="A35" s="0" t="n">
        <v>15</v>
      </c>
      <c r="B35" s="0" t="n">
        <f aca="false">($C$2-7)*$A$2</f>
        <v>12</v>
      </c>
      <c r="C35" s="0" t="n">
        <v>5</v>
      </c>
      <c r="D35" s="0" t="n">
        <f aca="false">B35+C35</f>
        <v>17</v>
      </c>
      <c r="F35" s="0" t="n">
        <v>30</v>
      </c>
      <c r="G35" s="0" t="n">
        <f aca="false">($C$2-9)*$A$2</f>
        <v>-12</v>
      </c>
      <c r="H35" s="0" t="n">
        <v>5</v>
      </c>
      <c r="I35" s="0" t="n">
        <f aca="false">G35+H35</f>
        <v>-7</v>
      </c>
    </row>
    <row r="36" customFormat="false" ht="15" hidden="false" customHeight="false" outlineLevel="0" collapsed="false">
      <c r="A36" s="0" t="n">
        <v>16</v>
      </c>
      <c r="B36" s="0" t="n">
        <f aca="false">($C$2-7)*$A$2</f>
        <v>12</v>
      </c>
      <c r="C36" s="0" t="n">
        <v>5</v>
      </c>
      <c r="D36" s="0" t="n">
        <f aca="false">B36+C36</f>
        <v>17</v>
      </c>
      <c r="F36" s="0" t="n">
        <v>31</v>
      </c>
      <c r="G36" s="0" t="n">
        <f aca="false">($C$2-9)*$A$2</f>
        <v>-12</v>
      </c>
      <c r="H36" s="0" t="n">
        <v>5</v>
      </c>
      <c r="I36" s="0" t="n">
        <f aca="false">G36+H36</f>
        <v>-7</v>
      </c>
    </row>
    <row r="37" customFormat="false" ht="15" hidden="false" customHeight="false" outlineLevel="0" collapsed="false">
      <c r="A37" s="15" t="n">
        <v>16</v>
      </c>
      <c r="B37" s="15" t="n">
        <f aca="false">($C$2-7)*$A$2</f>
        <v>12</v>
      </c>
      <c r="C37" s="15" t="n">
        <v>5</v>
      </c>
      <c r="D37" s="15" t="n">
        <f aca="false">B37+C37</f>
        <v>17</v>
      </c>
      <c r="F37" s="0" t="n">
        <v>32</v>
      </c>
      <c r="G37" s="0" t="n">
        <f aca="false">($C$2-9)*$A$2</f>
        <v>-12</v>
      </c>
      <c r="H37" s="0" t="n">
        <v>5</v>
      </c>
      <c r="I37" s="0" t="n">
        <f aca="false">G37+H37</f>
        <v>-7</v>
      </c>
    </row>
    <row r="38" customFormat="false" ht="15" hidden="false" customHeight="false" outlineLevel="0" collapsed="false">
      <c r="A38" s="0" t="n">
        <v>17</v>
      </c>
      <c r="B38" s="0" t="n">
        <f aca="false">($C$2-8)*$A$2</f>
        <v>0</v>
      </c>
      <c r="C38" s="0" t="n">
        <v>5</v>
      </c>
      <c r="D38" s="0" t="n">
        <f aca="false">B38+C38</f>
        <v>5</v>
      </c>
    </row>
    <row r="39" customFormat="false" ht="15" hidden="false" customHeight="false" outlineLevel="0" collapsed="false">
      <c r="A39" s="0" t="n">
        <v>17</v>
      </c>
      <c r="B39" s="0" t="n">
        <f aca="false">($C$2-8)*$A$2</f>
        <v>0</v>
      </c>
      <c r="C39" s="0" t="n">
        <v>5</v>
      </c>
      <c r="D39" s="0" t="n">
        <f aca="false">B39+C39</f>
        <v>5</v>
      </c>
    </row>
    <row r="40" customFormat="false" ht="15" hidden="false" customHeight="false" outlineLevel="0" collapsed="false">
      <c r="A40" s="0" t="n">
        <v>18</v>
      </c>
      <c r="B40" s="0" t="n">
        <f aca="false">($C$2-8)*$A$2</f>
        <v>0</v>
      </c>
      <c r="C40" s="0" t="n">
        <v>5</v>
      </c>
      <c r="D40" s="0" t="n">
        <f aca="false">B40+C40</f>
        <v>5</v>
      </c>
    </row>
    <row r="41" customFormat="false" ht="15" hidden="false" customHeight="false" outlineLevel="0" collapsed="false">
      <c r="A41" s="0" t="n">
        <v>18</v>
      </c>
      <c r="B41" s="0" t="n">
        <f aca="false">($C$2-8)*$A$2</f>
        <v>0</v>
      </c>
      <c r="C41" s="0" t="n">
        <v>5</v>
      </c>
      <c r="D41" s="0" t="n">
        <f aca="false">B41+C41</f>
        <v>5</v>
      </c>
    </row>
    <row r="42" customFormat="false" ht="15" hidden="false" customHeight="false" outlineLevel="0" collapsed="false">
      <c r="A42" s="0" t="n">
        <v>19</v>
      </c>
      <c r="B42" s="0" t="n">
        <f aca="false">($C$2-8)*$A$2</f>
        <v>0</v>
      </c>
      <c r="C42" s="0" t="n">
        <v>5</v>
      </c>
      <c r="D42" s="0" t="n">
        <f aca="false">B42+C42</f>
        <v>5</v>
      </c>
    </row>
    <row r="43" customFormat="false" ht="15" hidden="false" customHeight="false" outlineLevel="0" collapsed="false">
      <c r="A43" s="0" t="n">
        <v>19</v>
      </c>
      <c r="B43" s="0" t="n">
        <f aca="false">($C$2-8)*$A$2</f>
        <v>0</v>
      </c>
      <c r="C43" s="0" t="n">
        <v>5</v>
      </c>
      <c r="D43" s="0" t="n">
        <f aca="false">B43+C43</f>
        <v>5</v>
      </c>
    </row>
    <row r="44" customFormat="false" ht="15" hidden="false" customHeight="false" outlineLevel="0" collapsed="false">
      <c r="A44" s="0" t="n">
        <v>20</v>
      </c>
      <c r="B44" s="0" t="n">
        <f aca="false">($C$2-8)*$A$2</f>
        <v>0</v>
      </c>
      <c r="C44" s="0" t="n">
        <v>5</v>
      </c>
      <c r="D44" s="0" t="n">
        <f aca="false">B44+C44</f>
        <v>5</v>
      </c>
    </row>
    <row r="45" customFormat="false" ht="15" hidden="false" customHeight="false" outlineLevel="0" collapsed="false">
      <c r="A45" s="0" t="n">
        <v>20</v>
      </c>
      <c r="B45" s="0" t="n">
        <f aca="false">($C$2-8)*$A$2</f>
        <v>0</v>
      </c>
      <c r="C45" s="0" t="n">
        <v>5</v>
      </c>
      <c r="D45" s="0" t="n">
        <f aca="false">B45+C45</f>
        <v>5</v>
      </c>
    </row>
    <row r="46" customFormat="false" ht="15" hidden="false" customHeight="false" outlineLevel="0" collapsed="false">
      <c r="A46" s="0" t="n">
        <v>21</v>
      </c>
      <c r="B46" s="0" t="n">
        <f aca="false">($C$2-8)*$A$2</f>
        <v>0</v>
      </c>
      <c r="C46" s="0" t="n">
        <v>5</v>
      </c>
      <c r="D46" s="0" t="n">
        <f aca="false">B46+C46</f>
        <v>5</v>
      </c>
    </row>
    <row r="47" customFormat="false" ht="15" hidden="false" customHeight="false" outlineLevel="0" collapsed="false">
      <c r="A47" s="0" t="n">
        <v>21</v>
      </c>
      <c r="B47" s="0" t="n">
        <f aca="false">($C$2-8)*$A$2</f>
        <v>0</v>
      </c>
      <c r="C47" s="0" t="n">
        <v>5</v>
      </c>
      <c r="D47" s="0" t="n">
        <f aca="false">B47+C47</f>
        <v>5</v>
      </c>
    </row>
    <row r="48" customFormat="false" ht="15" hidden="false" customHeight="false" outlineLevel="0" collapsed="false">
      <c r="A48" s="0" t="n">
        <v>22</v>
      </c>
      <c r="B48" s="0" t="n">
        <f aca="false">($C$2-8)*$A$2</f>
        <v>0</v>
      </c>
      <c r="C48" s="0" t="n">
        <v>5</v>
      </c>
      <c r="D48" s="0" t="n">
        <f aca="false">B48+C48</f>
        <v>5</v>
      </c>
    </row>
    <row r="49" customFormat="false" ht="15" hidden="false" customHeight="false" outlineLevel="0" collapsed="false">
      <c r="A49" s="0" t="n">
        <v>22</v>
      </c>
      <c r="B49" s="0" t="n">
        <f aca="false">($C$2-8)*$A$2</f>
        <v>0</v>
      </c>
      <c r="C49" s="0" t="n">
        <v>5</v>
      </c>
      <c r="D49" s="0" t="n">
        <f aca="false">B49+C49</f>
        <v>5</v>
      </c>
    </row>
    <row r="50" customFormat="false" ht="15" hidden="false" customHeight="false" outlineLevel="0" collapsed="false">
      <c r="A50" s="0" t="n">
        <v>23</v>
      </c>
      <c r="B50" s="0" t="n">
        <f aca="false">($C$2-8)*$A$2</f>
        <v>0</v>
      </c>
      <c r="C50" s="0" t="n">
        <v>5</v>
      </c>
      <c r="D50" s="0" t="n">
        <f aca="false">B50+C50</f>
        <v>5</v>
      </c>
    </row>
    <row r="51" customFormat="false" ht="15" hidden="false" customHeight="false" outlineLevel="0" collapsed="false">
      <c r="A51" s="0" t="n">
        <v>23</v>
      </c>
      <c r="B51" s="0" t="n">
        <f aca="false">($C$2-8)*$A$2</f>
        <v>0</v>
      </c>
      <c r="C51" s="0" t="n">
        <v>5</v>
      </c>
      <c r="D51" s="0" t="n">
        <f aca="false">B51+C51</f>
        <v>5</v>
      </c>
    </row>
    <row r="52" customFormat="false" ht="15" hidden="false" customHeight="false" outlineLevel="0" collapsed="false">
      <c r="A52" s="0" t="n">
        <v>24</v>
      </c>
      <c r="B52" s="0" t="n">
        <f aca="false">($C$2-8)*$A$2</f>
        <v>0</v>
      </c>
      <c r="C52" s="0" t="n">
        <v>5</v>
      </c>
      <c r="D52" s="0" t="n">
        <f aca="false">B52+C52</f>
        <v>5</v>
      </c>
    </row>
    <row r="53" customFormat="false" ht="15" hidden="false" customHeight="false" outlineLevel="0" collapsed="false">
      <c r="A53" s="0" t="n">
        <v>24</v>
      </c>
      <c r="B53" s="0" t="n">
        <f aca="false">($C$2-8)*$A$2</f>
        <v>0</v>
      </c>
      <c r="C53" s="0" t="n">
        <v>5</v>
      </c>
      <c r="D53" s="0" t="n">
        <f aca="false">B53+C53</f>
        <v>5</v>
      </c>
    </row>
    <row r="54" customFormat="false" ht="15" hidden="false" customHeight="false" outlineLevel="0" collapsed="false">
      <c r="A54" s="0" t="n">
        <v>25</v>
      </c>
      <c r="B54" s="0" t="n">
        <f aca="false">($C$2-9)*$A$2</f>
        <v>-12</v>
      </c>
      <c r="C54" s="0" t="n">
        <v>5</v>
      </c>
      <c r="D54" s="0" t="n">
        <f aca="false">B54+C54</f>
        <v>-7</v>
      </c>
    </row>
    <row r="55" customFormat="false" ht="15" hidden="false" customHeight="false" outlineLevel="0" collapsed="false">
      <c r="A55" s="0" t="n">
        <v>25</v>
      </c>
      <c r="B55" s="0" t="n">
        <f aca="false">($C$2-9)*$A$2</f>
        <v>-12</v>
      </c>
      <c r="C55" s="0" t="n">
        <v>5</v>
      </c>
      <c r="D55" s="0" t="n">
        <f aca="false">B55+C55</f>
        <v>-7</v>
      </c>
    </row>
    <row r="56" customFormat="false" ht="15" hidden="false" customHeight="false" outlineLevel="0" collapsed="false">
      <c r="A56" s="0" t="n">
        <v>26</v>
      </c>
      <c r="B56" s="0" t="n">
        <f aca="false">($C$2-9)*$A$2</f>
        <v>-12</v>
      </c>
      <c r="C56" s="0" t="n">
        <v>5</v>
      </c>
      <c r="D56" s="0" t="n">
        <f aca="false">B56+C56</f>
        <v>-7</v>
      </c>
    </row>
    <row r="57" customFormat="false" ht="15" hidden="false" customHeight="false" outlineLevel="0" collapsed="false">
      <c r="A57" s="0" t="n">
        <v>26</v>
      </c>
      <c r="B57" s="0" t="n">
        <f aca="false">($C$2-9)*$A$2</f>
        <v>-12</v>
      </c>
      <c r="C57" s="0" t="n">
        <v>5</v>
      </c>
      <c r="D57" s="0" t="n">
        <f aca="false">B57+C57</f>
        <v>-7</v>
      </c>
    </row>
    <row r="58" customFormat="false" ht="15" hidden="false" customHeight="false" outlineLevel="0" collapsed="false">
      <c r="A58" s="0" t="n">
        <v>27</v>
      </c>
      <c r="B58" s="0" t="n">
        <f aca="false">($C$2-9)*$A$2</f>
        <v>-12</v>
      </c>
      <c r="C58" s="0" t="n">
        <v>5</v>
      </c>
      <c r="D58" s="0" t="n">
        <f aca="false">B58+C58</f>
        <v>-7</v>
      </c>
    </row>
    <row r="59" customFormat="false" ht="15" hidden="false" customHeight="false" outlineLevel="0" collapsed="false">
      <c r="A59" s="0" t="n">
        <v>27</v>
      </c>
      <c r="B59" s="0" t="n">
        <f aca="false">($C$2-9)*$A$2</f>
        <v>-12</v>
      </c>
      <c r="C59" s="0" t="n">
        <v>5</v>
      </c>
      <c r="D59" s="0" t="n">
        <f aca="false">B59+C59</f>
        <v>-7</v>
      </c>
    </row>
    <row r="60" customFormat="false" ht="15" hidden="false" customHeight="false" outlineLevel="0" collapsed="false">
      <c r="A60" s="0" t="n">
        <v>28</v>
      </c>
      <c r="B60" s="0" t="n">
        <f aca="false">($C$2-9)*$A$2</f>
        <v>-12</v>
      </c>
      <c r="C60" s="0" t="n">
        <v>5</v>
      </c>
      <c r="D60" s="0" t="n">
        <f aca="false">B60+C60</f>
        <v>-7</v>
      </c>
    </row>
    <row r="61" customFormat="false" ht="15" hidden="false" customHeight="false" outlineLevel="0" collapsed="false">
      <c r="A61" s="0" t="n">
        <v>28</v>
      </c>
      <c r="B61" s="0" t="n">
        <f aca="false">($C$2-9)*$A$2</f>
        <v>-12</v>
      </c>
      <c r="C61" s="0" t="n">
        <v>5</v>
      </c>
      <c r="D61" s="0" t="n">
        <f aca="false">B61+C61</f>
        <v>-7</v>
      </c>
    </row>
    <row r="62" customFormat="false" ht="15" hidden="false" customHeight="false" outlineLevel="0" collapsed="false">
      <c r="A62" s="0" t="n">
        <v>29</v>
      </c>
      <c r="B62" s="0" t="n">
        <f aca="false">($C$2-9)*$A$2</f>
        <v>-12</v>
      </c>
      <c r="C62" s="0" t="n">
        <v>5</v>
      </c>
      <c r="D62" s="0" t="n">
        <f aca="false">B62+C62</f>
        <v>-7</v>
      </c>
    </row>
    <row r="63" customFormat="false" ht="15" hidden="false" customHeight="false" outlineLevel="0" collapsed="false">
      <c r="A63" s="0" t="n">
        <v>29</v>
      </c>
      <c r="B63" s="0" t="n">
        <f aca="false">($C$2-9)*$A$2</f>
        <v>-12</v>
      </c>
      <c r="C63" s="0" t="n">
        <v>5</v>
      </c>
      <c r="D63" s="0" t="n">
        <f aca="false">B63+C63</f>
        <v>-7</v>
      </c>
    </row>
    <row r="64" customFormat="false" ht="15" hidden="false" customHeight="false" outlineLevel="0" collapsed="false">
      <c r="A64" s="0" t="n">
        <v>30</v>
      </c>
      <c r="B64" s="0" t="n">
        <f aca="false">($C$2-9)*$A$2</f>
        <v>-12</v>
      </c>
      <c r="C64" s="0" t="n">
        <v>5</v>
      </c>
      <c r="D64" s="0" t="n">
        <f aca="false">B64+C64</f>
        <v>-7</v>
      </c>
    </row>
    <row r="65" customFormat="false" ht="15" hidden="false" customHeight="false" outlineLevel="0" collapsed="false">
      <c r="A65" s="0" t="n">
        <v>30</v>
      </c>
      <c r="B65" s="0" t="n">
        <f aca="false">($C$2-9)*$A$2</f>
        <v>-12</v>
      </c>
      <c r="C65" s="0" t="n">
        <v>5</v>
      </c>
      <c r="D65" s="0" t="n">
        <f aca="false">B65+C65</f>
        <v>-7</v>
      </c>
    </row>
    <row r="66" customFormat="false" ht="15" hidden="false" customHeight="false" outlineLevel="0" collapsed="false">
      <c r="A66" s="0" t="n">
        <v>31</v>
      </c>
      <c r="B66" s="0" t="n">
        <f aca="false">($C$2-9)*$A$2</f>
        <v>-12</v>
      </c>
      <c r="C66" s="0" t="n">
        <v>5</v>
      </c>
      <c r="D66" s="0" t="n">
        <f aca="false">B66+C66</f>
        <v>-7</v>
      </c>
    </row>
    <row r="67" customFormat="false" ht="15" hidden="false" customHeight="false" outlineLevel="0" collapsed="false">
      <c r="A67" s="0" t="n">
        <v>31</v>
      </c>
      <c r="B67" s="0" t="n">
        <f aca="false">($C$2-9)*$A$2</f>
        <v>-12</v>
      </c>
      <c r="C67" s="0" t="n">
        <v>5</v>
      </c>
      <c r="D67" s="0" t="n">
        <f aca="false">B67+C67</f>
        <v>-7</v>
      </c>
    </row>
    <row r="68" customFormat="false" ht="15" hidden="false" customHeight="false" outlineLevel="0" collapsed="false">
      <c r="A68" s="0" t="n">
        <v>32</v>
      </c>
      <c r="B68" s="0" t="n">
        <f aca="false">($C$2-9)*$A$2</f>
        <v>-12</v>
      </c>
      <c r="C68" s="0" t="n">
        <v>5</v>
      </c>
      <c r="D68" s="0" t="n">
        <f aca="false">B68+C68</f>
        <v>-7</v>
      </c>
    </row>
    <row r="69" customFormat="false" ht="15" hidden="false" customHeight="false" outlineLevel="0" collapsed="false">
      <c r="A69" s="0" t="n">
        <v>32</v>
      </c>
      <c r="B69" s="0" t="n">
        <f aca="false">($C$2-9)*$A$2</f>
        <v>-12</v>
      </c>
      <c r="C69" s="0" t="n">
        <v>5</v>
      </c>
      <c r="D69" s="0" t="n">
        <f aca="false">B69+C69</f>
        <v>-7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9.50607287449393"/>
  </cols>
  <sheetData>
    <row r="1" customFormat="false" ht="15" hidden="false" customHeight="false" outlineLevel="0" collapsed="false">
      <c r="A1" s="3" t="s">
        <v>35</v>
      </c>
    </row>
    <row r="2" customFormat="false" ht="15" hidden="false" customHeight="false" outlineLevel="0" collapsed="false">
      <c r="A2" s="0" t="str">
        <f aca="false">CONCATENATE("INSERT INTO xtournaments (id,title,location,date,category) values (",Turnierinfo!B5,",'",Turnierinfo!B2,"','",Turnierinfo!B4,"','",YEAR(Turnierinfo!B3),"-",MONTH(Turnierinfo!B3),"-",DAY(Turnierinfo!B3),"',",3,");")</f>
        <v>INSERT INTO xtournaments (id,title,location,date,category) values (9,'P4P Serie-X / Offenes Doppel','Mönchengladbach','2016-3-15',3);</v>
      </c>
    </row>
    <row r="4" customFormat="false" ht="15" hidden="false" customHeight="false" outlineLevel="0" collapsed="false">
      <c r="A4" s="3" t="s">
        <v>36</v>
      </c>
    </row>
    <row r="5" customFormat="false" ht="15" hidden="false" customHeight="false" outlineLevel="0" collapsed="false">
      <c r="A5" s="0" t="str">
        <f aca="false">CONCATENATE("INSERT INTO players (spnr,name,vname,gender,status_d,status_e,city,country,created_d,birth_d) VALUES (",Turnierinfo!B10,",'",Turnierinfo!D10,"','",Turnierinfo!C10,"','",Turnierinfo!F10,"','",Turnierinfo!G10,"','",Turnierinfo!H10,"','",Turnierinfo!$B$4,"','DE','",YEAR(Turnierinfo!$B$3),"-",MONTH(Turnierinfo!$B$3),"-",DAY(Turnierinfo!$B$3),"','",YEAR(Turnierinfo!E10),"-",MONTH(Turnierinfo!E10),"-",DAY(Turnierinfo!E10),"');")</f>
        <v>INSERT INTO players (spnr,name,vname,gender,status_d,status_e,city,country,created_d,birth_d) VALUES (31019,'Karmanns','Michael','M','N','N','Mönchengladbach','DE','2016-3-15','1975-3-11');</v>
      </c>
    </row>
    <row r="6" customFormat="false" ht="15" hidden="false" customHeight="false" outlineLevel="0" collapsed="false">
      <c r="A6" s="0" t="str">
        <f aca="false">CONCATENATE("INSERT INTO players (spnr,name,vname,gender,status_d,status_e,city,country,created_d,birth_d) VALUES (",Turnierinfo!B11,",'",Turnierinfo!D11,"','",Turnierinfo!C11,"','",Turnierinfo!F11,"','",Turnierinfo!G11,"','",Turnierinfo!H11,"','",Turnierinfo!$B$4,"','DE','",YEAR(Turnierinfo!$B$3),"-",MONTH(Turnierinfo!$B$3),"-",DAY(Turnierinfo!$B$3),"','",YEAR(Turnierinfo!E11),"-",MONTH(Turnierinfo!E11),"-",DAY(Turnierinfo!E11),"');")</f>
        <v>INSERT INTO players (spnr,name,vname,gender,status_d,status_e,city,country,created_d,birth_d) VALUES (31020,'Brockers','Christof','M','N','N','Mönchengladbach','DE','2016-3-15','1969-4-21');</v>
      </c>
    </row>
    <row r="8" customFormat="false" ht="15" hidden="false" customHeight="false" outlineLevel="0" collapsed="false">
      <c r="A8" s="3" t="s">
        <v>37</v>
      </c>
    </row>
    <row r="9" customFormat="false" ht="15" hidden="false" customHeight="false" outlineLevel="0" collapsed="false">
      <c r="A9" s="0" t="str">
        <f aca="false">CONCATENATE("INSERT INTO xResults VALUES (",Turnierinfo!$B$5,",2015,",Ergebnisse!A3,",",Ergebnisse!B3,",",Ergebnisse!C3,",",Turnierinfo!$B$6,");")</f>
        <v>INSERT INTO xResults VALUES (9,2015,1,,101,12);</v>
      </c>
    </row>
    <row r="10" customFormat="false" ht="15" hidden="false" customHeight="false" outlineLevel="0" collapsed="false">
      <c r="A10" s="0" t="str">
        <f aca="false">CONCATENATE("INSERT INTO xResults VALUES (",Turnierinfo!$B$5,",2015,",Ergebnisse!A4,",",Ergebnisse!B4,",",Ergebnisse!C4,",",Turnierinfo!$B$6,");")</f>
        <v>INSERT INTO xResults VALUES (9,2015,2,,89,12);</v>
      </c>
    </row>
    <row r="11" customFormat="false" ht="15" hidden="false" customHeight="false" outlineLevel="0" collapsed="false">
      <c r="A11" s="0" t="str">
        <f aca="false">CONCATENATE("INSERT INTO xResults VALUES (",Turnierinfo!$B$5,",2015,",Ergebnisse!A5,",",Ergebnisse!B5,",",Ergebnisse!C5,",",Turnierinfo!$B$6,");")</f>
        <v>INSERT INTO xResults VALUES (9,2015,3,,77,12);</v>
      </c>
    </row>
    <row r="12" customFormat="false" ht="15" hidden="false" customHeight="false" outlineLevel="0" collapsed="false">
      <c r="A12" s="0" t="str">
        <f aca="false">CONCATENATE("INSERT INTO xResults VALUES (",Turnierinfo!$B$5,",2015,",Ergebnisse!A6,",",Ergebnisse!B6,",",Ergebnisse!C6,",",Turnierinfo!$B$6,");")</f>
        <v>INSERT INTO xResults VALUES (9,2015,4,,65,12);</v>
      </c>
    </row>
    <row r="13" customFormat="false" ht="15" hidden="false" customHeight="false" outlineLevel="0" collapsed="false">
      <c r="A13" s="0" t="str">
        <f aca="false">CONCATENATE("INSERT INTO xResults VALUES (",Turnierinfo!$B$5,",2015,",Ergebnisse!A7,",",Ergebnisse!B7,",",Ergebnisse!C7,",",Turnierinfo!$B$6,");")</f>
        <v>INSERT INTO xResults VALUES (9,2015,5,,53,12);</v>
      </c>
    </row>
    <row r="14" customFormat="false" ht="15" hidden="false" customHeight="false" outlineLevel="0" collapsed="false">
      <c r="A14" s="0" t="str">
        <f aca="false">CONCATENATE("INSERT INTO xResults VALUES (",Turnierinfo!$B$5,",2015,",Ergebnisse!A8,",",Ergebnisse!B8,",",Ergebnisse!C8,",",Turnierinfo!$B$6,");")</f>
        <v>INSERT INTO xResults VALUES (9,2015,6,,53,12);</v>
      </c>
    </row>
    <row r="15" customFormat="false" ht="15" hidden="false" customHeight="false" outlineLevel="0" collapsed="false">
      <c r="A15" s="0" t="str">
        <f aca="false">CONCATENATE("INSERT INTO xResults VALUES (",Turnierinfo!$B$5,",2015,",Ergebnisse!A9,",",Ergebnisse!B9,",",Ergebnisse!C9,",",Turnierinfo!$B$6,");")</f>
        <v>INSERT INTO xResults VALUES (9,2015,7,,41,12);</v>
      </c>
    </row>
    <row r="16" customFormat="false" ht="15" hidden="false" customHeight="false" outlineLevel="0" collapsed="false">
      <c r="A16" s="0" t="str">
        <f aca="false">CONCATENATE("INSERT INTO xResults VALUES (",Turnierinfo!$B$5,",2015,",Ergebnisse!A10,",",Ergebnisse!B10,",",Ergebnisse!C10,",",Turnierinfo!$B$6,");")</f>
        <v>INSERT INTO xResults VALUES (9,2015,8,,41,12);</v>
      </c>
    </row>
    <row r="17" customFormat="false" ht="15" hidden="false" customHeight="false" outlineLevel="0" collapsed="false">
      <c r="A17" s="0" t="str">
        <f aca="false">CONCATENATE("INSERT INTO xResults VALUES (",Turnierinfo!$B$5,",2015,",Ergebnisse!A11,",",Ergebnisse!B11,",",Ergebnisse!C11,",",Turnierinfo!$B$6,");")</f>
        <v>INSERT INTO xResults VALUES (9,2015,9,,29,12);</v>
      </c>
    </row>
    <row r="18" customFormat="false" ht="15" hidden="false" customHeight="false" outlineLevel="0" collapsed="false">
      <c r="A18" s="0" t="str">
        <f aca="false">CONCATENATE("INSERT INTO xResults VALUES (",Turnierinfo!$B$5,",2015,",Ergebnisse!A12,",",Ergebnisse!B12,",",Ergebnisse!C12,",",Turnierinfo!$B$6,");")</f>
        <v>INSERT INTO xResults VALUES (9,2015,10,,29,12);</v>
      </c>
    </row>
    <row r="19" customFormat="false" ht="15" hidden="false" customHeight="false" outlineLevel="0" collapsed="false">
      <c r="A19" s="0" t="str">
        <f aca="false">CONCATENATE("INSERT INTO xResults VALUES (",Turnierinfo!$B$5,",2015,",Ergebnisse!A13,",",Ergebnisse!B13,",",Ergebnisse!C13,",",Turnierinfo!$B$6,");")</f>
        <v>INSERT INTO xResults VALUES (9,2015,11,,29,12);</v>
      </c>
    </row>
    <row r="20" customFormat="false" ht="15" hidden="false" customHeight="false" outlineLevel="0" collapsed="false">
      <c r="A20" s="0" t="str">
        <f aca="false">CONCATENATE("INSERT INTO xResults VALUES (",Turnierinfo!$B$5,",2015,",Ergebnisse!A14,",",Ergebnisse!B14,",",Ergebnisse!C14,",",Turnierinfo!$B$6,");")</f>
        <v>INSERT INTO xResults VALUES (9,2015,12,,29,12);</v>
      </c>
    </row>
    <row r="21" customFormat="false" ht="15" hidden="false" customHeight="false" outlineLevel="0" collapsed="false">
      <c r="A21" s="0" t="str">
        <f aca="false">CONCATENATE("INSERT INTO xResults VALUES (",Turnierinfo!$B$5,",2015,",Ergebnisse!A15,",",Ergebnisse!B15,",",Ergebnisse!C15,",",Turnierinfo!$B$6,");")</f>
        <v>INSERT INTO xResults VALUES (9,2015,13,,17,12);</v>
      </c>
    </row>
    <row r="22" customFormat="false" ht="15" hidden="false" customHeight="false" outlineLevel="0" collapsed="false">
      <c r="A22" s="0" t="str">
        <f aca="false">CONCATENATE("INSERT INTO xResults VALUES (",Turnierinfo!$B$5,",2015,",Ergebnisse!A16,",",Ergebnisse!B16,",",Ergebnisse!C16,",",Turnierinfo!$B$6,");")</f>
        <v>INSERT INTO xResults VALUES (9,2015,14,,17,12);</v>
      </c>
    </row>
    <row r="23" customFormat="false" ht="15" hidden="false" customHeight="false" outlineLevel="0" collapsed="false">
      <c r="A23" s="0" t="str">
        <f aca="false">CONCATENATE("INSERT INTO xResults VALUES (",Turnierinfo!$B$5,",2015,",Ergebnisse!A17,",",Ergebnisse!B17,",",Ergebnisse!C17,",",Turnierinfo!$B$6,");")</f>
        <v>INSERT INTO xResults VALUES (9,2015,15,,17,12);</v>
      </c>
    </row>
    <row r="24" customFormat="false" ht="13.8" hidden="false" customHeight="false" outlineLevel="0" collapsed="false">
      <c r="A24" s="0" t="str">
        <f aca="false">CONCATENATE("INSERT INTO xResults VALUES (",Turnierinfo!$B$5,",2015,",Ergebnisse!A18,",",Ergebnisse!B18,",",Ergebnisse!C18,",",Turnierinfo!$B$6,");")</f>
        <v>INSERT INTO xResults VALUES (9,2015,16,,17,12);</v>
      </c>
    </row>
    <row r="25" customFormat="false" ht="13.8" hidden="false" customHeight="false" outlineLevel="0" collapsed="false">
      <c r="A25" s="0" t="str">
        <f aca="false">CONCATENATE("INSERT INTO xResults VALUES (",Turnierinfo!$B$5,",2015,",Ergebnisse!A19,",",Ergebnisse!B19,",",Ergebnisse!C19,",",Turnierinfo!$B$6,");")</f>
        <v>INSERT INTO xResults VALUES (9,2015,17,,5,12);</v>
      </c>
    </row>
    <row r="26" customFormat="false" ht="13.8" hidden="false" customHeight="false" outlineLevel="0" collapsed="false">
      <c r="A26" s="0" t="str">
        <f aca="false">CONCATENATE("INSERT INTO xResults VALUES (",Turnierinfo!$B$5,",2015,",Ergebnisse!A20,",",Ergebnisse!B20,",",Ergebnisse!C20,",",Turnierinfo!$B$6,");")</f>
        <v>INSERT INTO xResults VALUES (9,2015,18,,5,12);</v>
      </c>
    </row>
    <row r="27" customFormat="false" ht="13.8" hidden="false" customHeight="false" outlineLevel="0" collapsed="false">
      <c r="A27" s="0" t="str">
        <f aca="false">CONCATENATE("INSERT INTO xResults VALUES (",Turnierinfo!$B$5,",2015,",Ergebnisse!A21,",",Ergebnisse!B21,",",Ergebnisse!C21,",",Turnierinfo!$B$6,");")</f>
        <v>INSERT INTO xResults VALUES (9,2015,19,,5,12);</v>
      </c>
    </row>
    <row r="28" customFormat="false" ht="13.8" hidden="false" customHeight="false" outlineLevel="0" collapsed="false">
      <c r="A28" s="0" t="str">
        <f aca="false">CONCATENATE("INSERT INTO xResults VALUES (",Turnierinfo!$B$5,",2015,",Ergebnisse!A22,",",Ergebnisse!B22,",",Ergebnisse!C22,",",Turnierinfo!$B$6,");")</f>
        <v>INSERT INTO xResults VALUES (9,2015,20,,5,12);</v>
      </c>
    </row>
    <row r="29" customFormat="false" ht="13.8" hidden="false" customHeight="false" outlineLevel="0" collapsed="false">
      <c r="A29" s="0" t="str">
        <f aca="false">CONCATENATE("INSERT INTO xResults VALUES (",Turnierinfo!$B$5,",2015,",Ergebnisse!A23,",",Ergebnisse!B23,",",Ergebnisse!C23,",",Turnierinfo!$B$6,");")</f>
        <v>INSERT INTO xResults VALUES (9,2015,21,,5,12);</v>
      </c>
    </row>
    <row r="30" customFormat="false" ht="13.8" hidden="false" customHeight="false" outlineLevel="0" collapsed="false">
      <c r="A30" s="0" t="str">
        <f aca="false">CONCATENATE("INSERT INTO xResults VALUES (",Turnierinfo!$B$5,",2015,",Ergebnisse!A24,",",Ergebnisse!B24,",",Ergebnisse!C24,",",Turnierinfo!$B$6,");")</f>
        <v>INSERT INTO xResults VALUES (9,2015,22,,5,12);</v>
      </c>
    </row>
    <row r="31" customFormat="false" ht="13.8" hidden="false" customHeight="false" outlineLevel="0" collapsed="false">
      <c r="A31" s="0" t="str">
        <f aca="false">CONCATENATE("INSERT INTO xResults VALUES (",Turnierinfo!$B$5,",2015,",Ergebnisse!A25,",",Ergebnisse!B25,",",Ergebnisse!C25,",",Turnierinfo!$B$6,");")</f>
        <v>INSERT INTO xResults VALUES (9,2015,23,,5,12);</v>
      </c>
    </row>
    <row r="32" customFormat="false" ht="13.8" hidden="false" customHeight="false" outlineLevel="0" collapsed="false">
      <c r="A32" s="0" t="str">
        <f aca="false">CONCATENATE("INSERT INTO xResults VALUES (",Turnierinfo!$B$5,",2015,",Ergebnisse!A26,",",Ergebnisse!B26,",",Ergebnisse!C26,",",Turnierinfo!$B$6,");")</f>
        <v>INSERT INTO xResults VALUES (9,2015,24,,5,12);</v>
      </c>
    </row>
    <row r="33" customFormat="false" ht="13.8" hidden="false" customHeight="false" outlineLevel="0" collapsed="false">
      <c r="A33" s="0" t="str">
        <f aca="false">CONCATENATE("INSERT INTO xResults VALUES (",Turnierinfo!$B$5,",2015,",Ergebnisse!A27,",",Ergebnisse!B27,",",Ergebnisse!C27,",",Turnierinfo!$B$6,");")</f>
        <v>INSERT INTO xResults VALUES (9,2015,25,,-7,12);</v>
      </c>
    </row>
    <row r="34" customFormat="false" ht="13.8" hidden="false" customHeight="false" outlineLevel="0" collapsed="false">
      <c r="A34" s="0" t="str">
        <f aca="false">CONCATENATE("INSERT INTO xResults VALUES (",Turnierinfo!$B$5,",2015,",Ergebnisse!A28,",",Ergebnisse!B28,",",Ergebnisse!C28,",",Turnierinfo!$B$6,");")</f>
        <v>INSERT INTO xResults VALUES (9,2015,26,,-7,12);</v>
      </c>
    </row>
    <row r="35" customFormat="false" ht="13.8" hidden="false" customHeight="false" outlineLevel="0" collapsed="false">
      <c r="A35" s="0" t="str">
        <f aca="false">CONCATENATE("INSERT INTO xResults VALUES (",Turnierinfo!$B$5,",2015,",Ergebnisse!A29,",",Ergebnisse!B29,",",Ergebnisse!C29,",",Turnierinfo!$B$6,");")</f>
        <v>INSERT INTO xResults VALUES (9,2015,27,,-7,12);</v>
      </c>
    </row>
    <row r="36" customFormat="false" ht="13.8" hidden="false" customHeight="false" outlineLevel="0" collapsed="false">
      <c r="A36" s="0" t="str">
        <f aca="false">CONCATENATE("INSERT INTO xResults VALUES (",Turnierinfo!$B$5,",2015,",Ergebnisse!A30,",",Ergebnisse!B30,",",Ergebnisse!C30,",",Turnierinfo!$B$6,");")</f>
        <v>INSERT INTO xResults VALUES (9,2015,28,,-7,12);</v>
      </c>
    </row>
    <row r="37" customFormat="false" ht="13.8" hidden="false" customHeight="false" outlineLevel="0" collapsed="false">
      <c r="A37" s="0" t="str">
        <f aca="false">CONCATENATE("INSERT INTO xResults VALUES (",Turnierinfo!$B$5,",2015,",Ergebnisse!A31,",",Ergebnisse!B31,",",Ergebnisse!C31,",",Turnierinfo!$B$6,");")</f>
        <v>INSERT INTO xResults VALUES (9,2015,29,,-7,12);</v>
      </c>
    </row>
    <row r="38" customFormat="false" ht="13.8" hidden="false" customHeight="false" outlineLevel="0" collapsed="false">
      <c r="A38" s="0" t="str">
        <f aca="false">CONCATENATE("INSERT INTO xResults VALUES (",Turnierinfo!$B$5,",2015,",Ergebnisse!A32,",",Ergebnisse!B32,",",Ergebnisse!C32,",",Turnierinfo!$B$6,");")</f>
        <v>INSERT INTO xResults VALUES (9,2015,30,,-7,12);</v>
      </c>
    </row>
    <row r="39" customFormat="false" ht="13.8" hidden="false" customHeight="false" outlineLevel="0" collapsed="false">
      <c r="A39" s="0" t="str">
        <f aca="false">CONCATENATE("INSERT INTO xResults VALUES (",Turnierinfo!$B$5,",2015,",Ergebnisse!A33,",",Ergebnisse!B33,",",Ergebnisse!C33,",",Turnierinfo!$B$6,");")</f>
        <v>INSERT INTO xResults VALUES (9,2015,31,,-7,12);</v>
      </c>
    </row>
    <row r="40" customFormat="false" ht="13.8" hidden="false" customHeight="false" outlineLevel="0" collapsed="false">
      <c r="A40" s="0" t="str">
        <f aca="false">CONCATENATE("INSERT INTO xResults VALUES (",Turnierinfo!$B$5,",2015,",Ergebnisse!A34,",",Ergebnisse!B34,",",Ergebnisse!C34,",",Turnierinfo!$B$6,");")</f>
        <v>INSERT INTO xResults VALUES (9,2015,32,,-7,12);</v>
      </c>
    </row>
    <row r="42" customFormat="false" ht="13.8" hidden="false" customHeight="false" outlineLevel="0" collapsed="false">
      <c r="A42" s="3" t="s">
        <v>38</v>
      </c>
    </row>
    <row r="43" customFormat="false" ht="13.8" hidden="false" customHeight="false" outlineLevel="0" collapsed="false">
      <c r="A43" s="0" t="str">
        <f aca="false">CONCATENATE("INSERT INTO xResults VALUES (",Turnierinfo!$B$5,",2015,",Ergebnisse!A38,",",Ergebnisse!B38,",",Ergebnisse!C38,",",Turnierinfo!$B$6,");")</f>
        <v>INSERT INTO xResults VALUES (9,2015,1,31000,101,12);</v>
      </c>
    </row>
    <row r="44" customFormat="false" ht="13.8" hidden="false" customHeight="false" outlineLevel="0" collapsed="false">
      <c r="A44" s="0" t="str">
        <f aca="false">CONCATENATE("INSERT INTO xResults VALUES (",Turnierinfo!$B$5,",2015,",Ergebnisse!A39,",",Ergebnisse!B39,",",Ergebnisse!C39,",",Turnierinfo!$B$6,");")</f>
        <v>INSERT INTO xResults VALUES (9,2015,1,3941,101,12);</v>
      </c>
    </row>
    <row r="45" customFormat="false" ht="13.8" hidden="false" customHeight="false" outlineLevel="0" collapsed="false">
      <c r="A45" s="0" t="str">
        <f aca="false">CONCATENATE("INSERT INTO xResults VALUES (",Turnierinfo!$B$5,",2015,",Ergebnisse!A40,",",Ergebnisse!B40,",",Ergebnisse!C40,",",Turnierinfo!$B$6,");")</f>
        <v>INSERT INTO xResults VALUES (9,2015,2,3582,89,12);</v>
      </c>
    </row>
    <row r="46" customFormat="false" ht="13.8" hidden="false" customHeight="false" outlineLevel="0" collapsed="false">
      <c r="A46" s="0" t="str">
        <f aca="false">CONCATENATE("INSERT INTO xResults VALUES (",Turnierinfo!$B$5,",2015,",Ergebnisse!A41,",",Ergebnisse!B41,",",Ergebnisse!C41,",",Turnierinfo!$B$6,");")</f>
        <v>INSERT INTO xResults VALUES (9,2015,2,2997,89,12);</v>
      </c>
    </row>
    <row r="47" customFormat="false" ht="13.8" hidden="false" customHeight="false" outlineLevel="0" collapsed="false">
      <c r="A47" s="0" t="str">
        <f aca="false">CONCATENATE("INSERT INTO xResults VALUES (",Turnierinfo!$B$5,",2015,",Ergebnisse!A42,",",Ergebnisse!B42,",",Ergebnisse!C42,",",Turnierinfo!$B$6,");")</f>
        <v>INSERT INTO xResults VALUES (9,2015,3,2735,77,12);</v>
      </c>
    </row>
    <row r="48" customFormat="false" ht="13.8" hidden="false" customHeight="false" outlineLevel="0" collapsed="false">
      <c r="A48" s="0" t="str">
        <f aca="false">CONCATENATE("INSERT INTO xResults VALUES (",Turnierinfo!$B$5,",2015,",Ergebnisse!A43,",",Ergebnisse!B43,",",Ergebnisse!C43,",",Turnierinfo!$B$6,");")</f>
        <v>INSERT INTO xResults VALUES (9,2015,3,2739,77,12);</v>
      </c>
    </row>
    <row r="49" customFormat="false" ht="13.8" hidden="false" customHeight="false" outlineLevel="0" collapsed="false">
      <c r="A49" s="0" t="str">
        <f aca="false">CONCATENATE("INSERT INTO xResults VALUES (",Turnierinfo!$B$5,",2015,",Ergebnisse!A44,",",Ergebnisse!B44,",",Ergebnisse!C44,",",Turnierinfo!$B$6,");")</f>
        <v>INSERT INTO xResults VALUES (9,2015,4,5806,65,12);</v>
      </c>
    </row>
    <row r="50" customFormat="false" ht="13.8" hidden="false" customHeight="false" outlineLevel="0" collapsed="false">
      <c r="A50" s="0" t="str">
        <f aca="false">CONCATENATE("INSERT INTO xResults VALUES (",Turnierinfo!$B$5,",2015,",Ergebnisse!A45,",",Ergebnisse!B45,",",Ergebnisse!C45,",",Turnierinfo!$B$6,");")</f>
        <v>INSERT INTO xResults VALUES (9,2015,4,5477,65,12);</v>
      </c>
    </row>
    <row r="51" customFormat="false" ht="13.8" hidden="false" customHeight="false" outlineLevel="0" collapsed="false">
      <c r="A51" s="0" t="str">
        <f aca="false">CONCATENATE("INSERT INTO xResults VALUES (",Turnierinfo!$B$5,",2015,",Ergebnisse!A46,",",Ergebnisse!B46,",",Ergebnisse!C46,",",Turnierinfo!$B$6,");")</f>
        <v>INSERT INTO xResults VALUES (9,2015,5,20592,53,12);</v>
      </c>
    </row>
    <row r="52" customFormat="false" ht="13.8" hidden="false" customHeight="false" outlineLevel="0" collapsed="false">
      <c r="A52" s="0" t="str">
        <f aca="false">CONCATENATE("INSERT INTO xResults VALUES (",Turnierinfo!$B$5,",2015,",Ergebnisse!A47,",",Ergebnisse!B47,",",Ergebnisse!C47,",",Turnierinfo!$B$6,");")</f>
        <v>INSERT INTO xResults VALUES (9,2015,5,1342,53,12);</v>
      </c>
    </row>
    <row r="53" customFormat="false" ht="13.8" hidden="false" customHeight="false" outlineLevel="0" collapsed="false">
      <c r="A53" s="0" t="str">
        <f aca="false">CONCATENATE("INSERT INTO xResults VALUES (",Turnierinfo!$B$5,",2015,",Ergebnisse!A48,",",Ergebnisse!B48,",",Ergebnisse!C48,",",Turnierinfo!$B$6,");")</f>
        <v>INSERT INTO xResults VALUES (9,2015,6,31007,53,12);</v>
      </c>
    </row>
    <row r="54" customFormat="false" ht="13.8" hidden="false" customHeight="false" outlineLevel="0" collapsed="false">
      <c r="A54" s="0" t="str">
        <f aca="false">CONCATENATE("INSERT INTO xResults VALUES (",Turnierinfo!$B$5,",2015,",Ergebnisse!A49,",",Ergebnisse!B49,",",Ergebnisse!C49,",",Turnierinfo!$B$6,");")</f>
        <v>INSERT INTO xResults VALUES (9,2015,6,31020,53,12);</v>
      </c>
    </row>
    <row r="55" customFormat="false" ht="13.8" hidden="false" customHeight="false" outlineLevel="0" collapsed="false">
      <c r="A55" s="0" t="str">
        <f aca="false">CONCATENATE("INSERT INTO xResults VALUES (",Turnierinfo!$B$5,",2015,",Ergebnisse!A50,",",Ergebnisse!B50,",",Ergebnisse!C50,",",Turnierinfo!$B$6,");")</f>
        <v>INSERT INTO xResults VALUES (9,2015,7,31004,41,12);</v>
      </c>
    </row>
    <row r="56" customFormat="false" ht="13.8" hidden="false" customHeight="false" outlineLevel="0" collapsed="false">
      <c r="A56" s="0" t="str">
        <f aca="false">CONCATENATE("INSERT INTO xResults VALUES (",Turnierinfo!$B$5,",2015,",Ergebnisse!A51,",",Ergebnisse!B51,",",Ergebnisse!C51,",",Turnierinfo!$B$6,");")</f>
        <v>INSERT INTO xResults VALUES (9,2015,7,31015,41,12);</v>
      </c>
    </row>
    <row r="57" customFormat="false" ht="13.8" hidden="false" customHeight="false" outlineLevel="0" collapsed="false">
      <c r="A57" s="0" t="str">
        <f aca="false">CONCATENATE("INSERT INTO xResults VALUES (",Turnierinfo!$B$5,",2015,",Ergebnisse!A52,",",Ergebnisse!B52,",",Ergebnisse!C52,",",Turnierinfo!$B$6,");")</f>
        <v>INSERT INTO xResults VALUES (9,2015,8,6340,41,12);</v>
      </c>
    </row>
    <row r="58" customFormat="false" ht="13.8" hidden="false" customHeight="false" outlineLevel="0" collapsed="false">
      <c r="A58" s="0" t="str">
        <f aca="false">CONCATENATE("INSERT INTO xResults VALUES (",Turnierinfo!$B$5,",2015,",Ergebnisse!A53,",",Ergebnisse!B53,",",Ergebnisse!C53,",",Turnierinfo!$B$6,");")</f>
        <v>INSERT INTO xResults VALUES (9,2015,8,5967,41,12);</v>
      </c>
    </row>
    <row r="59" customFormat="false" ht="13.8" hidden="false" customHeight="false" outlineLevel="0" collapsed="false">
      <c r="A59" s="0" t="str">
        <f aca="false">CONCATENATE("INSERT INTO xResults VALUES (",Turnierinfo!$B$5,",2015,",Ergebnisse!A54,",",Ergebnisse!B54,",",Ergebnisse!C54,",",Turnierinfo!$B$6,");")</f>
        <v>INSERT INTO xResults VALUES (9,2015,9,31002,29,12);</v>
      </c>
    </row>
    <row r="60" customFormat="false" ht="13.8" hidden="false" customHeight="false" outlineLevel="0" collapsed="false">
      <c r="A60" s="0" t="str">
        <f aca="false">CONCATENATE("INSERT INTO xResults VALUES (",Turnierinfo!$B$5,",2015,",Ergebnisse!A55,",",Ergebnisse!B55,",",Ergebnisse!C55,",",Turnierinfo!$B$6,");")</f>
        <v>INSERT INTO xResults VALUES (9,2015,9,1226,29,12);</v>
      </c>
    </row>
    <row r="61" customFormat="false" ht="13.8" hidden="false" customHeight="false" outlineLevel="0" collapsed="false">
      <c r="A61" s="0" t="str">
        <f aca="false">CONCATENATE("INSERT INTO xResults VALUES (",Turnierinfo!$B$5,",2015,",Ergebnisse!A56,",",Ergebnisse!B56,",",Ergebnisse!C56,",",Turnierinfo!$B$6,");")</f>
        <v>INSERT INTO xResults VALUES (9,2015,10,31001,29,12);</v>
      </c>
    </row>
    <row r="62" customFormat="false" ht="13.8" hidden="false" customHeight="false" outlineLevel="0" collapsed="false">
      <c r="A62" s="0" t="str">
        <f aca="false">CONCATENATE("INSERT INTO xResults VALUES (",Turnierinfo!$B$5,",2015,",Ergebnisse!A57,",",Ergebnisse!B57,",",Ergebnisse!C57,",",Turnierinfo!$B$6,");")</f>
        <v>INSERT INTO xResults VALUES (9,2015,10,31005,29,12);</v>
      </c>
    </row>
    <row r="63" customFormat="false" ht="13.8" hidden="false" customHeight="false" outlineLevel="0" collapsed="false">
      <c r="A63" s="0" t="str">
        <f aca="false">CONCATENATE("INSERT INTO xResults VALUES (",Turnierinfo!$B$5,",2015,",Ergebnisse!A58,",",Ergebnisse!B58,",",Ergebnisse!C58,",",Turnierinfo!$B$6,");")</f>
        <v>INSERT INTO xResults VALUES (9,2015,11,31003,29,12);</v>
      </c>
    </row>
    <row r="64" customFormat="false" ht="13.8" hidden="false" customHeight="false" outlineLevel="0" collapsed="false">
      <c r="A64" s="0" t="str">
        <f aca="false">CONCATENATE("INSERT INTO xResults VALUES (",Turnierinfo!$B$5,",2015,",Ergebnisse!A59,",",Ergebnisse!B59,",",Ergebnisse!C59,",",Turnierinfo!$B$6,");")</f>
        <v>INSERT INTO xResults VALUES (9,2015,11,31012,29,12);</v>
      </c>
    </row>
    <row r="65" customFormat="false" ht="13.8" hidden="false" customHeight="false" outlineLevel="0" collapsed="false">
      <c r="A65" s="0" t="str">
        <f aca="false">CONCATENATE("INSERT INTO xResults VALUES (",Turnierinfo!$B$5,",2015,",Ergebnisse!A60,",",Ergebnisse!B60,",",Ergebnisse!C60,",",Turnierinfo!$B$6,");")</f>
        <v>INSERT INTO xResults VALUES (9,2015,12,31019,29,12);</v>
      </c>
    </row>
    <row r="66" customFormat="false" ht="13.8" hidden="false" customHeight="false" outlineLevel="0" collapsed="false">
      <c r="A66" s="0" t="str">
        <f aca="false">CONCATENATE("INSERT INTO xResults VALUES (",Turnierinfo!$B$5,",2015,",Ergebnisse!A61,",",Ergebnisse!B61,",",Ergebnisse!C61,",",Turnierinfo!$B$6,");")</f>
        <v>INSERT INTO xResults VALUES (9,2015,12,31014,29,12);</v>
      </c>
    </row>
    <row r="67" customFormat="false" ht="13.8" hidden="false" customHeight="false" outlineLevel="0" collapsed="false">
      <c r="A67" s="0" t="str">
        <f aca="false">CONCATENATE("INSERT INTO xResults VALUES (",Turnierinfo!$B$5,",2015,",Ergebnisse!A62,",",Ergebnisse!B62,",",Ergebnisse!C62,",",Turnierinfo!$B$6,");")</f>
        <v>INSERT INTO xResults VALUES (9,2015,13,,17,12);</v>
      </c>
    </row>
    <row r="68" customFormat="false" ht="13.8" hidden="false" customHeight="false" outlineLevel="0" collapsed="false">
      <c r="A68" s="0" t="str">
        <f aca="false">CONCATENATE("INSERT INTO xResults VALUES (",Turnierinfo!$B$5,",2015,",Ergebnisse!A63,",",Ergebnisse!B63,",",Ergebnisse!C63,",",Turnierinfo!$B$6,");")</f>
        <v>INSERT INTO xResults VALUES (9,2015,13,,17,12);</v>
      </c>
    </row>
    <row r="69" customFormat="false" ht="13.8" hidden="false" customHeight="false" outlineLevel="0" collapsed="false">
      <c r="A69" s="0" t="str">
        <f aca="false">CONCATENATE("INSERT INTO xResults VALUES (",Turnierinfo!$B$5,",2015,",Ergebnisse!A64,",",Ergebnisse!B64,",",Ergebnisse!C64,",",Turnierinfo!$B$6,");")</f>
        <v>INSERT INTO xResults VALUES (9,2015,14,,17,12);</v>
      </c>
    </row>
    <row r="70" customFormat="false" ht="13.8" hidden="false" customHeight="false" outlineLevel="0" collapsed="false">
      <c r="A70" s="0" t="str">
        <f aca="false">CONCATENATE("INSERT INTO xResults VALUES (",Turnierinfo!$B$5,",2015,",Ergebnisse!A65,",",Ergebnisse!B65,",",Ergebnisse!C65,",",Turnierinfo!$B$6,");")</f>
        <v>INSERT INTO xResults VALUES (9,2015,14,,17,12);</v>
      </c>
    </row>
    <row r="71" customFormat="false" ht="13.8" hidden="false" customHeight="false" outlineLevel="0" collapsed="false">
      <c r="A71" s="0" t="str">
        <f aca="false">CONCATENATE("INSERT INTO xResults VALUES (",Turnierinfo!$B$5,",2015,",Ergebnisse!A66,",",Ergebnisse!B66,",",Ergebnisse!C66,",",Turnierinfo!$B$6,");")</f>
        <v>INSERT INTO xResults VALUES (9,2015,15,,17,12);</v>
      </c>
    </row>
    <row r="72" customFormat="false" ht="13.8" hidden="false" customHeight="false" outlineLevel="0" collapsed="false">
      <c r="A72" s="0" t="str">
        <f aca="false">CONCATENATE("INSERT INTO xResults VALUES (",Turnierinfo!$B$5,",2015,",Ergebnisse!A67,",",Ergebnisse!B67,",",Ergebnisse!C67,",",Turnierinfo!$B$6,");")</f>
        <v>INSERT INTO xResults VALUES (9,2015,15,,17,12);</v>
      </c>
    </row>
    <row r="73" customFormat="false" ht="13.8" hidden="false" customHeight="false" outlineLevel="0" collapsed="false">
      <c r="A73" s="0" t="str">
        <f aca="false">CONCATENATE("INSERT INTO xResults VALUES (",Turnierinfo!$B$5,",2015,",Ergebnisse!A68,",",Ergebnisse!B68,",",Ergebnisse!C68,",",Turnierinfo!$B$6,");")</f>
        <v>INSERT INTO xResults VALUES (9,2015,16,,17,12);</v>
      </c>
    </row>
    <row r="74" customFormat="false" ht="13.8" hidden="false" customHeight="false" outlineLevel="0" collapsed="false">
      <c r="A74" s="0" t="str">
        <f aca="false">CONCATENATE("INSERT INTO xResults VALUES (",Turnierinfo!$B$5,",2015,",Ergebnisse!A69,",",Ergebnisse!B69,",",Ergebnisse!C69,",",Turnierinfo!$B$6,");")</f>
        <v>INSERT INTO xResults VALUES (9,2015,16,,17,12);</v>
      </c>
    </row>
    <row r="75" customFormat="false" ht="13.8" hidden="false" customHeight="false" outlineLevel="0" collapsed="false">
      <c r="A75" s="0" t="str">
        <f aca="false">CONCATENATE("INSERT INTO xResults VALUES (",Turnierinfo!$B$5,",2015,",Ergebnisse!A70,",",Ergebnisse!B70,",",Ergebnisse!C70,",",Turnierinfo!$B$6,");")</f>
        <v>INSERT INTO xResults VALUES (9,2015,17,,5,12);</v>
      </c>
    </row>
    <row r="76" customFormat="false" ht="13.8" hidden="false" customHeight="false" outlineLevel="0" collapsed="false">
      <c r="A76" s="0" t="str">
        <f aca="false">CONCATENATE("INSERT INTO xResults VALUES (",Turnierinfo!$B$5,",2015,",Ergebnisse!A71,",",Ergebnisse!B71,",",Ergebnisse!C71,",",Turnierinfo!$B$6,");")</f>
        <v>INSERT INTO xResults VALUES (9,2015,17,,5,12);</v>
      </c>
    </row>
    <row r="77" customFormat="false" ht="13.8" hidden="false" customHeight="false" outlineLevel="0" collapsed="false">
      <c r="A77" s="0" t="str">
        <f aca="false">CONCATENATE("INSERT INTO xResults VALUES (",Turnierinfo!$B$5,",2015,",Ergebnisse!A72,",",Ergebnisse!B72,",",Ergebnisse!C72,",",Turnierinfo!$B$6,");")</f>
        <v>INSERT INTO xResults VALUES (9,2015,18,,5,12);</v>
      </c>
    </row>
    <row r="78" customFormat="false" ht="13.8" hidden="false" customHeight="false" outlineLevel="0" collapsed="false">
      <c r="A78" s="0" t="str">
        <f aca="false">CONCATENATE("INSERT INTO xResults VALUES (",Turnierinfo!$B$5,",2015,",Ergebnisse!A73,",",Ergebnisse!B73,",",Ergebnisse!C73,",",Turnierinfo!$B$6,");")</f>
        <v>INSERT INTO xResults VALUES (9,2015,18,,5,12);</v>
      </c>
    </row>
    <row r="79" customFormat="false" ht="13.8" hidden="false" customHeight="false" outlineLevel="0" collapsed="false">
      <c r="A79" s="0" t="str">
        <f aca="false">CONCATENATE("INSERT INTO xResults VALUES (",Turnierinfo!$B$5,",2015,",Ergebnisse!A74,",",Ergebnisse!B74,",",Ergebnisse!C74,",",Turnierinfo!$B$6,");")</f>
        <v>INSERT INTO xResults VALUES (9,2015,19,,5,12);</v>
      </c>
    </row>
    <row r="80" customFormat="false" ht="13.8" hidden="false" customHeight="false" outlineLevel="0" collapsed="false">
      <c r="A80" s="0" t="str">
        <f aca="false">CONCATENATE("INSERT INTO xResults VALUES (",Turnierinfo!$B$5,",2015,",Ergebnisse!A75,",",Ergebnisse!B75,",",Ergebnisse!C75,",",Turnierinfo!$B$6,");")</f>
        <v>INSERT INTO xResults VALUES (9,2015,19,,5,12);</v>
      </c>
    </row>
    <row r="81" customFormat="false" ht="13.8" hidden="false" customHeight="false" outlineLevel="0" collapsed="false">
      <c r="A81" s="0" t="str">
        <f aca="false">CONCATENATE("INSERT INTO xResults VALUES (",Turnierinfo!$B$5,",2015,",Ergebnisse!A76,",",Ergebnisse!B76,",",Ergebnisse!C76,",",Turnierinfo!$B$6,");")</f>
        <v>INSERT INTO xResults VALUES (9,2015,20,,5,12);</v>
      </c>
    </row>
    <row r="82" customFormat="false" ht="13.8" hidden="false" customHeight="false" outlineLevel="0" collapsed="false">
      <c r="A82" s="0" t="str">
        <f aca="false">CONCATENATE("INSERT INTO xResults VALUES (",Turnierinfo!$B$5,",2015,",Ergebnisse!A77,",",Ergebnisse!B77,",",Ergebnisse!C77,",",Turnierinfo!$B$6,");")</f>
        <v>INSERT INTO xResults VALUES (9,2015,20,,5,12);</v>
      </c>
    </row>
    <row r="83" customFormat="false" ht="13.8" hidden="false" customHeight="false" outlineLevel="0" collapsed="false">
      <c r="A83" s="0" t="str">
        <f aca="false">CONCATENATE("INSERT INTO xResults VALUES (",Turnierinfo!$B$5,",2015,",Ergebnisse!A78,",",Ergebnisse!B78,",",Ergebnisse!C78,",",Turnierinfo!$B$6,");")</f>
        <v>INSERT INTO xResults VALUES (9,2015,21,,5,12);</v>
      </c>
    </row>
    <row r="84" customFormat="false" ht="13.8" hidden="false" customHeight="false" outlineLevel="0" collapsed="false">
      <c r="A84" s="0" t="str">
        <f aca="false">CONCATENATE("INSERT INTO xResults VALUES (",Turnierinfo!$B$5,",2015,",Ergebnisse!A79,",",Ergebnisse!B79,",",Ergebnisse!C79,",",Turnierinfo!$B$6,");")</f>
        <v>INSERT INTO xResults VALUES (9,2015,21,,5,12);</v>
      </c>
    </row>
    <row r="85" customFormat="false" ht="13.8" hidden="false" customHeight="false" outlineLevel="0" collapsed="false">
      <c r="A85" s="0" t="str">
        <f aca="false">CONCATENATE("INSERT INTO xResults VALUES (",Turnierinfo!$B$5,",2015,",Ergebnisse!A80,",",Ergebnisse!B80,",",Ergebnisse!C80,",",Turnierinfo!$B$6,");")</f>
        <v>INSERT INTO xResults VALUES (9,2015,22,,5,12);</v>
      </c>
    </row>
    <row r="86" customFormat="false" ht="13.8" hidden="false" customHeight="false" outlineLevel="0" collapsed="false">
      <c r="A86" s="0" t="str">
        <f aca="false">CONCATENATE("INSERT INTO xResults VALUES (",Turnierinfo!$B$5,",2015,",Ergebnisse!A81,",",Ergebnisse!B81,",",Ergebnisse!C81,",",Turnierinfo!$B$6,");")</f>
        <v>INSERT INTO xResults VALUES (9,2015,22,,5,12);</v>
      </c>
    </row>
    <row r="87" customFormat="false" ht="13.8" hidden="false" customHeight="false" outlineLevel="0" collapsed="false">
      <c r="A87" s="0" t="str">
        <f aca="false">CONCATENATE("INSERT INTO xResults VALUES (",Turnierinfo!$B$5,",2015,",Ergebnisse!A82,",",Ergebnisse!B82,",",Ergebnisse!C82,",",Turnierinfo!$B$6,");")</f>
        <v>INSERT INTO xResults VALUES (9,2015,23,,5,12);</v>
      </c>
    </row>
    <row r="88" customFormat="false" ht="13.8" hidden="false" customHeight="false" outlineLevel="0" collapsed="false">
      <c r="A88" s="0" t="str">
        <f aca="false">CONCATENATE("INSERT INTO xResults VALUES (",Turnierinfo!$B$5,",2015,",Ergebnisse!A83,",",Ergebnisse!B83,",",Ergebnisse!C83,",",Turnierinfo!$B$6,");")</f>
        <v>INSERT INTO xResults VALUES (9,2015,23,,5,12);</v>
      </c>
    </row>
    <row r="89" customFormat="false" ht="13.8" hidden="false" customHeight="false" outlineLevel="0" collapsed="false">
      <c r="A89" s="0" t="str">
        <f aca="false">CONCATENATE("INSERT INTO xResults VALUES (",Turnierinfo!$B$5,",2015,",Ergebnisse!A84,",",Ergebnisse!B84,",",Ergebnisse!C84,",",Turnierinfo!$B$6,");")</f>
        <v>INSERT INTO xResults VALUES (9,2015,24,,5,12);</v>
      </c>
    </row>
    <row r="90" customFormat="false" ht="13.8" hidden="false" customHeight="false" outlineLevel="0" collapsed="false">
      <c r="A90" s="0" t="str">
        <f aca="false">CONCATENATE("INSERT INTO xResults VALUES (",Turnierinfo!$B$5,",2015,",Ergebnisse!A85,",",Ergebnisse!B85,",",Ergebnisse!C85,",",Turnierinfo!$B$6,");")</f>
        <v>INSERT INTO xResults VALUES (9,2015,24,,5,12);</v>
      </c>
    </row>
    <row r="91" customFormat="false" ht="13.8" hidden="false" customHeight="false" outlineLevel="0" collapsed="false">
      <c r="A91" s="0" t="str">
        <f aca="false">CONCATENATE("INSERT INTO xResults VALUES (",Turnierinfo!$B$5,",2015,",Ergebnisse!A86,",",Ergebnisse!B86,",",Ergebnisse!C86,",",Turnierinfo!$B$6,");")</f>
        <v>INSERT INTO xResults VALUES (9,2015,25,,-7,12);</v>
      </c>
    </row>
    <row r="92" customFormat="false" ht="13.8" hidden="false" customHeight="false" outlineLevel="0" collapsed="false">
      <c r="A92" s="0" t="str">
        <f aca="false">CONCATENATE("INSERT INTO xResults VALUES (",Turnierinfo!$B$5,",2015,",Ergebnisse!A87,",",Ergebnisse!B87,",",Ergebnisse!C87,",",Turnierinfo!$B$6,");")</f>
        <v>INSERT INTO xResults VALUES (9,2015,25,,-7,12);</v>
      </c>
    </row>
    <row r="93" customFormat="false" ht="13.8" hidden="false" customHeight="false" outlineLevel="0" collapsed="false">
      <c r="A93" s="0" t="str">
        <f aca="false">CONCATENATE("INSERT INTO xResults VALUES (",Turnierinfo!$B$5,",2015,",Ergebnisse!A88,",",Ergebnisse!B88,",",Ergebnisse!C88,",",Turnierinfo!$B$6,");")</f>
        <v>INSERT INTO xResults VALUES (9,2015,26,,-7,12);</v>
      </c>
    </row>
    <row r="94" customFormat="false" ht="13.8" hidden="false" customHeight="false" outlineLevel="0" collapsed="false">
      <c r="A94" s="0" t="str">
        <f aca="false">CONCATENATE("INSERT INTO xResults VALUES (",Turnierinfo!$B$5,",2015,",Ergebnisse!A89,",",Ergebnisse!B89,",",Ergebnisse!C89,",",Turnierinfo!$B$6,");")</f>
        <v>INSERT INTO xResults VALUES (9,2015,26,,-7,12);</v>
      </c>
    </row>
    <row r="95" customFormat="false" ht="13.8" hidden="false" customHeight="false" outlineLevel="0" collapsed="false">
      <c r="A95" s="0" t="str">
        <f aca="false">CONCATENATE("INSERT INTO xResults VALUES (",Turnierinfo!$B$5,",2015,",Ergebnisse!A90,",",Ergebnisse!B90,",",Ergebnisse!C90,",",Turnierinfo!$B$6,");")</f>
        <v>INSERT INTO xResults VALUES (9,2015,27,,-7,12);</v>
      </c>
    </row>
    <row r="96" customFormat="false" ht="13.8" hidden="false" customHeight="false" outlineLevel="0" collapsed="false">
      <c r="A96" s="0" t="str">
        <f aca="false">CONCATENATE("INSERT INTO xResults VALUES (",Turnierinfo!$B$5,",2015,",Ergebnisse!A91,",",Ergebnisse!B91,",",Ergebnisse!C91,",",Turnierinfo!$B$6,");")</f>
        <v>INSERT INTO xResults VALUES (9,2015,27,,-7,12);</v>
      </c>
    </row>
    <row r="97" customFormat="false" ht="13.8" hidden="false" customHeight="false" outlineLevel="0" collapsed="false">
      <c r="A97" s="0" t="str">
        <f aca="false">CONCATENATE("INSERT INTO xResults VALUES (",Turnierinfo!$B$5,",2015,",Ergebnisse!A92,",",Ergebnisse!B92,",",Ergebnisse!C92,",",Turnierinfo!$B$6,");")</f>
        <v>INSERT INTO xResults VALUES (9,2015,28,,-7,12);</v>
      </c>
    </row>
    <row r="98" customFormat="false" ht="13.8" hidden="false" customHeight="false" outlineLevel="0" collapsed="false">
      <c r="A98" s="0" t="str">
        <f aca="false">CONCATENATE("INSERT INTO xResults VALUES (",Turnierinfo!$B$5,",2015,",Ergebnisse!A93,",",Ergebnisse!B93,",",Ergebnisse!C93,",",Turnierinfo!$B$6,");")</f>
        <v>INSERT INTO xResults VALUES (9,2015,28,,-7,12);</v>
      </c>
    </row>
    <row r="99" customFormat="false" ht="13.8" hidden="false" customHeight="false" outlineLevel="0" collapsed="false">
      <c r="A99" s="0" t="str">
        <f aca="false">CONCATENATE("INSERT INTO xResults VALUES (",Turnierinfo!$B$5,",2015,",Ergebnisse!A94,",",Ergebnisse!B94,",",Ergebnisse!C94,",",Turnierinfo!$B$6,");")</f>
        <v>INSERT INTO xResults VALUES (9,2015,29,,-7,12);</v>
      </c>
    </row>
    <row r="100" customFormat="false" ht="13.8" hidden="false" customHeight="false" outlineLevel="0" collapsed="false">
      <c r="A100" s="0" t="str">
        <f aca="false">CONCATENATE("INSERT INTO xResults VALUES (",Turnierinfo!$B$5,",2015,",Ergebnisse!A95,",",Ergebnisse!B95,",",Ergebnisse!C95,",",Turnierinfo!$B$6,");")</f>
        <v>INSERT INTO xResults VALUES (9,2015,29,,-7,12);</v>
      </c>
    </row>
    <row r="101" customFormat="false" ht="13.8" hidden="false" customHeight="false" outlineLevel="0" collapsed="false">
      <c r="A101" s="0" t="str">
        <f aca="false">CONCATENATE("INSERT INTO xResults VALUES (",Turnierinfo!$B$5,",2015,",Ergebnisse!A96,",",Ergebnisse!B96,",",Ergebnisse!C96,",",Turnierinfo!$B$6,");")</f>
        <v>INSERT INTO xResults VALUES (9,2015,30,,-7,12);</v>
      </c>
    </row>
    <row r="102" customFormat="false" ht="13.8" hidden="false" customHeight="false" outlineLevel="0" collapsed="false">
      <c r="A102" s="0" t="str">
        <f aca="false">CONCATENATE("INSERT INTO xResults VALUES (",Turnierinfo!$B$5,",2015,",Ergebnisse!A97,",",Ergebnisse!B97,",",Ergebnisse!C97,",",Turnierinfo!$B$6,");")</f>
        <v>INSERT INTO xResults VALUES (9,2015,30,,-7,12);</v>
      </c>
    </row>
    <row r="103" customFormat="false" ht="13.8" hidden="false" customHeight="false" outlineLevel="0" collapsed="false">
      <c r="A103" s="0" t="str">
        <f aca="false">CONCATENATE("INSERT INTO xResults VALUES (",Turnierinfo!$B$5,",2015,",Ergebnisse!A98,",",Ergebnisse!B98,",",Ergebnisse!C98,",",Turnierinfo!$B$6,");")</f>
        <v>INSERT INTO xResults VALUES (9,2015,31,,-7,12);</v>
      </c>
    </row>
    <row r="104" customFormat="false" ht="13.8" hidden="false" customHeight="false" outlineLevel="0" collapsed="false">
      <c r="A104" s="0" t="str">
        <f aca="false">CONCATENATE("INSERT INTO xResults VALUES (",Turnierinfo!$B$5,",2015,",Ergebnisse!A99,",",Ergebnisse!B99,",",Ergebnisse!C99,",",Turnierinfo!$B$6,");")</f>
        <v>INSERT INTO xResults VALUES (9,2015,31,,-7,12);</v>
      </c>
    </row>
    <row r="105" customFormat="false" ht="13.8" hidden="false" customHeight="false" outlineLevel="0" collapsed="false">
      <c r="A105" s="0" t="str">
        <f aca="false">CONCATENATE("INSERT INTO xResults VALUES (",Turnierinfo!$B$5,",2015,",Ergebnisse!A100,",",Ergebnisse!B100,",",Ergebnisse!C100,",",Turnierinfo!$B$6,");")</f>
        <v>INSERT INTO xResults VALUES (9,2015,32,,-7,12);</v>
      </c>
    </row>
    <row r="106" customFormat="false" ht="13.8" hidden="false" customHeight="false" outlineLevel="0" collapsed="false">
      <c r="A106" s="0" t="str">
        <f aca="false">CONCATENATE("INSERT INTO xResults VALUES (",Turnierinfo!$B$5,",2015,",Ergebnisse!A101,",",Ergebnisse!B101,",",Ergebnisse!C101,",",Turnierinfo!$B$6,");")</f>
        <v>INSERT INTO xResults VALUES (9,2015,32,,-7,12);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LibreOffice/5.1.1.3$Linux_X86_64 LibreOffice_project/10m0$Build-3</Application>
  <Company>SICK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2016-02-12T08:17:52Z</dcterms:created>
  <dc:creator>Achim Flitsch</dc:creator>
  <dc:description/>
  <dc:language>de-DE</dc:language>
  <cp:lastModifiedBy>Heinrich Opgenoorth</cp:lastModifiedBy>
  <dcterms:modified xsi:type="dcterms:W3CDTF">2016-03-16T23:41:11Z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SICK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